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wemigliari/Documents/R/tabelas/min_cid_observatorio/"/>
    </mc:Choice>
  </mc:AlternateContent>
  <xr:revisionPtr revIDLastSave="0" documentId="13_ncr:1_{E0AAA4A8-005D-3545-BD57-C4542994088A}" xr6:coauthVersionLast="47" xr6:coauthVersionMax="47" xr10:uidLastSave="{00000000-0000-0000-0000-000000000000}"/>
  <bookViews>
    <workbookView xWindow="80" yWindow="460" windowWidth="25440" windowHeight="14580" activeTab="5" xr2:uid="{E8D8F852-B884-BC41-8620-BFAC74E1EDD3}"/>
  </bookViews>
  <sheets>
    <sheet name="Capitais R" sheetId="6" r:id="rId1"/>
    <sheet name="Capitais Crescente" sheetId="7" r:id="rId2"/>
    <sheet name="Capitais" sheetId="1" r:id="rId3"/>
    <sheet name="Acumulado Municípios" sheetId="5" r:id="rId4"/>
    <sheet name="Cobertura dos Municípios" sheetId="4" r:id="rId5"/>
    <sheet name="Metadados" sheetId="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2" l="1"/>
  <c r="D12" i="4"/>
  <c r="D17" i="1"/>
  <c r="AD17" i="1" s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C17" i="1"/>
  <c r="D4" i="4" l="1"/>
  <c r="D5" i="4"/>
  <c r="D6" i="4"/>
  <c r="D7" i="4"/>
  <c r="D8" i="4"/>
  <c r="D9" i="4"/>
  <c r="D10" i="4"/>
  <c r="D11" i="4"/>
  <c r="D3" i="4"/>
  <c r="E4" i="2" l="1"/>
  <c r="E5" i="2"/>
  <c r="E6" i="2"/>
  <c r="E7" i="2"/>
  <c r="E8" i="2"/>
  <c r="E9" i="2"/>
  <c r="E10" i="2"/>
  <c r="E11" i="2"/>
  <c r="E3" i="2"/>
  <c r="C13" i="2"/>
  <c r="E13" i="2" s="1"/>
</calcChain>
</file>

<file path=xl/sharedStrings.xml><?xml version="1.0" encoding="utf-8"?>
<sst xmlns="http://schemas.openxmlformats.org/spreadsheetml/2006/main" count="161" uniqueCount="43">
  <si>
    <t>Ano</t>
  </si>
  <si>
    <t>Belo Horizonte</t>
  </si>
  <si>
    <t>São Paulo</t>
  </si>
  <si>
    <t>Rio de Janeiro</t>
  </si>
  <si>
    <t>Vitória</t>
  </si>
  <si>
    <t>Rio Branco</t>
  </si>
  <si>
    <t>Macapá</t>
  </si>
  <si>
    <t>Manaus</t>
  </si>
  <si>
    <t>Belém</t>
  </si>
  <si>
    <t>Porto Velho</t>
  </si>
  <si>
    <t>Boa Vista</t>
  </si>
  <si>
    <t>Palmas</t>
  </si>
  <si>
    <t>Maceió</t>
  </si>
  <si>
    <t>Salvador</t>
  </si>
  <si>
    <t>Fortaleza</t>
  </si>
  <si>
    <t>São Luís</t>
  </si>
  <si>
    <t>João Pessoa</t>
  </si>
  <si>
    <t>Recife</t>
  </si>
  <si>
    <t>Teresina</t>
  </si>
  <si>
    <t>Natal</t>
  </si>
  <si>
    <t>Aracaju</t>
  </si>
  <si>
    <t>Cuiabá</t>
  </si>
  <si>
    <t>Campo Grande</t>
  </si>
  <si>
    <t>Goiânia</t>
  </si>
  <si>
    <t>Curitiba</t>
  </si>
  <si>
    <t>Florianópolis</t>
  </si>
  <si>
    <t>Porto Alegre</t>
  </si>
  <si>
    <t>Distrito Federal</t>
  </si>
  <si>
    <t>Células Processadas</t>
  </si>
  <si>
    <t>Acumulado</t>
  </si>
  <si>
    <t>Total</t>
  </si>
  <si>
    <t>Municípios Participantes na Coleta de Dados</t>
  </si>
  <si>
    <t>(%) de Cobertura no País - Total de Municípios Participantes sobre o Total no Brasil (5570)</t>
  </si>
  <si>
    <t>Representação Percentual das Capitais no Banco de Dados</t>
  </si>
  <si>
    <t>Dados Apenas Relacionados às Capitais Brasileiras</t>
  </si>
  <si>
    <t xml:space="preserve">Tabelas/Algoritmos </t>
  </si>
  <si>
    <t>Shapefiles</t>
  </si>
  <si>
    <t>Tabelas Geradas</t>
  </si>
  <si>
    <t>Tabelas Utilizadas</t>
  </si>
  <si>
    <t>Algoritmos/Códigos em R</t>
  </si>
  <si>
    <t>Capitais brasileiras na série histórica 2012-2021</t>
  </si>
  <si>
    <t>Capitais brasileiras na série histórica 2012-2021.</t>
  </si>
  <si>
    <t>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</si>
</sst>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m/d/yyyy;@"/>
  </numFmts>
  <fonts count="14">
    <font>
      <sz val="12"/>
      <color theme="1"/>
      <name val="Calibri"/>
      <family val="2"/>
      <scheme val="minor"/>
    </font>
    <font>
      <sz val="12"/>
      <color theme="0"/>
      <name val="Helvetica Light"/>
    </font>
    <font>
      <sz val="12"/>
      <color theme="1"/>
      <name val="Helvetica Light"/>
    </font>
    <font>
      <sz val="10"/>
      <color theme="0"/>
      <name val="Helvetica Light"/>
    </font>
    <font>
      <sz val="10"/>
      <color theme="1"/>
      <name val="Helvetica Light"/>
    </font>
    <font>
      <b/>
      <sz val="12"/>
      <color theme="1"/>
      <name val="Helvetica"/>
      <family val="2"/>
    </font>
    <font>
      <sz val="12"/>
      <color theme="1"/>
      <name val="Helvetica"/>
      <family val="2"/>
    </font>
    <font>
      <sz val="12"/>
      <color theme="0"/>
      <name val="Helvetica"/>
      <family val="2"/>
    </font>
    <font>
      <b/>
      <sz val="12"/>
      <color rgb="FF000000"/>
      <name val="Helvetica"/>
      <family val="2"/>
    </font>
    <font>
      <sz val="12"/>
      <color rgb="FFFFFFFF"/>
      <name val="Helvetica"/>
      <family val="2"/>
    </font>
    <font>
      <sz val="12"/>
      <color rgb="FF000000"/>
      <name val="Helvetica"/>
      <family val="2"/>
    </font>
    <font>
      <sz val="12"/>
      <color rgb="FF000000"/>
      <name val="Helvetica Light"/>
    </font>
    <font>
      <b/>
      <sz val="12"/>
      <color rgb="FF000000"/>
      <name val="Helvetica Light"/>
    </font>
    <font>
      <sz val="12"/>
      <color rgb="FFFFFFFF"/>
      <name val="Helvetica Light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rgb="FF4472C4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0" borderId="0" xfId="0" applyNumberFormat="1"/>
    <xf numFmtId="0" fontId="0" fillId="0" borderId="0" xfId="0" applyAlignment="1">
      <alignment horizontal="left"/>
    </xf>
    <xf numFmtId="164" fontId="1" fillId="7" borderId="0" xfId="0" applyNumberFormat="1" applyFont="1" applyFill="1" applyAlignment="1">
      <alignment horizontal="center" vertical="center"/>
    </xf>
    <xf numFmtId="49" fontId="2" fillId="7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" fontId="2" fillId="3" borderId="0" xfId="0" applyNumberFormat="1" applyFont="1" applyFill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1" fontId="2" fillId="8" borderId="0" xfId="0" applyNumberFormat="1" applyFont="1" applyFill="1" applyAlignment="1">
      <alignment horizontal="center" vertical="center"/>
    </xf>
    <xf numFmtId="1" fontId="4" fillId="8" borderId="0" xfId="0" applyNumberFormat="1" applyFont="1" applyFill="1" applyAlignment="1">
      <alignment horizontal="right" vertical="center"/>
    </xf>
    <xf numFmtId="0" fontId="0" fillId="0" borderId="0" xfId="0" applyFont="1" applyAlignment="1">
      <alignment horizontal="left"/>
    </xf>
    <xf numFmtId="164" fontId="1" fillId="4" borderId="0" xfId="0" applyNumberFormat="1" applyFont="1" applyFill="1" applyAlignment="1">
      <alignment horizontal="center" vertical="center"/>
    </xf>
    <xf numFmtId="1" fontId="3" fillId="4" borderId="0" xfId="0" applyNumberFormat="1" applyFont="1" applyFill="1" applyAlignment="1">
      <alignment horizontal="center" vertical="center"/>
    </xf>
    <xf numFmtId="0" fontId="6" fillId="0" borderId="0" xfId="0" applyFont="1"/>
    <xf numFmtId="164" fontId="7" fillId="4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49" fontId="6" fillId="3" borderId="0" xfId="0" applyNumberFormat="1" applyFont="1" applyFill="1" applyAlignment="1">
      <alignment horizontal="center" vertical="center"/>
    </xf>
    <xf numFmtId="1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" fontId="6" fillId="0" borderId="0" xfId="0" applyNumberFormat="1" applyFont="1"/>
    <xf numFmtId="0" fontId="9" fillId="6" borderId="0" xfId="0" applyFont="1" applyFill="1" applyAlignment="1">
      <alignment horizontal="center" vertical="center"/>
    </xf>
    <xf numFmtId="1" fontId="9" fillId="6" borderId="0" xfId="0" applyNumberFormat="1" applyFont="1" applyFill="1" applyAlignment="1">
      <alignment horizontal="center" vertical="center"/>
    </xf>
    <xf numFmtId="14" fontId="10" fillId="5" borderId="0" xfId="0" applyNumberFormat="1" applyFont="1" applyFill="1" applyAlignment="1">
      <alignment horizontal="center" vertical="center"/>
    </xf>
    <xf numFmtId="1" fontId="10" fillId="5" borderId="0" xfId="0" applyNumberFormat="1" applyFont="1" applyFill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11" fillId="0" borderId="0" xfId="0" applyFont="1"/>
    <xf numFmtId="0" fontId="2" fillId="0" borderId="0" xfId="0" applyFont="1"/>
    <xf numFmtId="0" fontId="13" fillId="6" borderId="0" xfId="0" applyFont="1" applyFill="1" applyAlignment="1">
      <alignment horizontal="center" vertical="center"/>
    </xf>
    <xf numFmtId="1" fontId="13" fillId="6" borderId="0" xfId="0" applyNumberFormat="1" applyFont="1" applyFill="1" applyAlignment="1">
      <alignment horizontal="center" vertical="center"/>
    </xf>
    <xf numFmtId="14" fontId="11" fillId="5" borderId="0" xfId="0" applyNumberFormat="1" applyFont="1" applyFill="1" applyAlignment="1">
      <alignment horizontal="center" vertical="center"/>
    </xf>
    <xf numFmtId="1" fontId="11" fillId="5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10" fontId="3" fillId="4" borderId="0" xfId="0" applyNumberFormat="1" applyFont="1" applyFill="1" applyAlignment="1">
      <alignment horizontal="center" vertical="center"/>
    </xf>
    <xf numFmtId="14" fontId="2" fillId="3" borderId="0" xfId="0" applyNumberFormat="1" applyFont="1" applyFill="1" applyAlignment="1">
      <alignment horizontal="center" vertical="center"/>
    </xf>
    <xf numFmtId="10" fontId="2" fillId="3" borderId="0" xfId="0" applyNumberFormat="1" applyFont="1" applyFill="1" applyAlignment="1">
      <alignment horizontal="center" vertical="center"/>
    </xf>
    <xf numFmtId="10" fontId="2" fillId="0" borderId="0" xfId="0" applyNumberFormat="1" applyFont="1"/>
    <xf numFmtId="9" fontId="3" fillId="4" borderId="0" xfId="0" applyNumberFormat="1" applyFont="1" applyFill="1" applyAlignment="1">
      <alignment horizontal="center" vertical="center"/>
    </xf>
    <xf numFmtId="9" fontId="2" fillId="3" borderId="0" xfId="0" applyNumberFormat="1" applyFont="1" applyFill="1" applyAlignment="1">
      <alignment horizontal="center" vertical="center"/>
    </xf>
    <xf numFmtId="14" fontId="2" fillId="2" borderId="0" xfId="0" applyNumberFormat="1" applyFont="1" applyFill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9" fontId="2" fillId="2" borderId="0" xfId="0" applyNumberFormat="1" applyFont="1" applyFill="1" applyAlignment="1">
      <alignment horizontal="center" vertical="center"/>
    </xf>
    <xf numFmtId="165" fontId="2" fillId="3" borderId="0" xfId="0" applyNumberFormat="1" applyFont="1" applyFill="1" applyAlignment="1">
      <alignment horizontal="center" vertical="center"/>
    </xf>
    <xf numFmtId="1" fontId="7" fillId="4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left"/>
    </xf>
    <xf numFmtId="0" fontId="8" fillId="5" borderId="0" xfId="0" applyFont="1" applyFill="1" applyAlignment="1">
      <alignment horizontal="left"/>
    </xf>
    <xf numFmtId="0" fontId="12" fillId="5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4D59E-F3CD-4B48-BBA4-45A67992A866}">
  <dimension ref="B2:AD12"/>
  <sheetViews>
    <sheetView workbookViewId="0">
      <selection activeCell="D12" sqref="D12"/>
    </sheetView>
  </sheetViews>
  <sheetFormatPr baseColWidth="10" defaultRowHeight="16"/>
  <cols>
    <col min="2" max="2" width="13.83203125" bestFit="1" customWidth="1"/>
    <col min="3" max="3" width="12.5" bestFit="1" customWidth="1"/>
    <col min="5" max="5" width="12.33203125" bestFit="1" customWidth="1"/>
    <col min="24" max="24" width="13" bestFit="1" customWidth="1"/>
    <col min="25" max="25" width="12.6640625" bestFit="1" customWidth="1"/>
  </cols>
  <sheetData>
    <row r="2" spans="2:30">
      <c r="B2" s="11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2" t="s">
        <v>5</v>
      </c>
      <c r="H2" s="12" t="s">
        <v>6</v>
      </c>
      <c r="I2" s="12" t="s">
        <v>7</v>
      </c>
      <c r="J2" s="12" t="s">
        <v>8</v>
      </c>
      <c r="K2" s="12" t="s">
        <v>9</v>
      </c>
      <c r="L2" s="12" t="s">
        <v>10</v>
      </c>
      <c r="M2" s="12" t="s">
        <v>11</v>
      </c>
      <c r="N2" s="12" t="s">
        <v>12</v>
      </c>
      <c r="O2" s="12" t="s">
        <v>13</v>
      </c>
      <c r="P2" s="12" t="s">
        <v>14</v>
      </c>
      <c r="Q2" s="12" t="s">
        <v>15</v>
      </c>
      <c r="R2" s="12" t="s">
        <v>16</v>
      </c>
      <c r="S2" s="12" t="s">
        <v>17</v>
      </c>
      <c r="T2" s="12" t="s">
        <v>18</v>
      </c>
      <c r="U2" s="12" t="s">
        <v>19</v>
      </c>
      <c r="V2" s="12" t="s">
        <v>20</v>
      </c>
      <c r="W2" s="12" t="s">
        <v>21</v>
      </c>
      <c r="X2" s="12" t="s">
        <v>22</v>
      </c>
      <c r="Y2" s="12" t="s">
        <v>27</v>
      </c>
      <c r="Z2" s="12" t="s">
        <v>23</v>
      </c>
      <c r="AA2" s="12" t="s">
        <v>24</v>
      </c>
      <c r="AB2" s="12" t="s">
        <v>25</v>
      </c>
      <c r="AC2" s="12" t="s">
        <v>26</v>
      </c>
    </row>
    <row r="3" spans="2:30">
      <c r="B3" s="41">
        <v>40939</v>
      </c>
      <c r="C3" s="6">
        <v>2324</v>
      </c>
      <c r="D3" s="5">
        <v>3842</v>
      </c>
      <c r="E3" s="6">
        <v>125</v>
      </c>
      <c r="F3" s="6">
        <v>113</v>
      </c>
      <c r="G3" s="6">
        <v>31</v>
      </c>
      <c r="H3" s="6">
        <v>0</v>
      </c>
      <c r="I3" s="6">
        <v>30</v>
      </c>
      <c r="J3" s="6">
        <v>4</v>
      </c>
      <c r="K3" s="6">
        <v>1</v>
      </c>
      <c r="L3" s="6">
        <v>5</v>
      </c>
      <c r="M3" s="6">
        <v>0</v>
      </c>
      <c r="N3" s="6">
        <v>356</v>
      </c>
      <c r="O3" s="6">
        <v>105</v>
      </c>
      <c r="P3" s="6">
        <v>548</v>
      </c>
      <c r="Q3" s="6">
        <v>0</v>
      </c>
      <c r="R3" s="6">
        <v>12</v>
      </c>
      <c r="S3" s="6">
        <v>36</v>
      </c>
      <c r="T3" s="6">
        <v>0</v>
      </c>
      <c r="U3" s="6">
        <v>128</v>
      </c>
      <c r="V3" s="6">
        <v>83</v>
      </c>
      <c r="W3" s="6">
        <v>4</v>
      </c>
      <c r="X3" s="6">
        <v>10</v>
      </c>
      <c r="Y3" s="6">
        <v>88</v>
      </c>
      <c r="Z3" s="6">
        <v>46</v>
      </c>
      <c r="AA3" s="6">
        <v>373</v>
      </c>
      <c r="AB3" s="6">
        <v>0</v>
      </c>
      <c r="AC3" s="6">
        <v>775</v>
      </c>
    </row>
    <row r="4" spans="2:30">
      <c r="B4" s="41">
        <v>41305</v>
      </c>
      <c r="C4" s="6">
        <v>3034</v>
      </c>
      <c r="D4" s="6">
        <v>7883</v>
      </c>
      <c r="E4" s="6">
        <v>265</v>
      </c>
      <c r="F4" s="6">
        <v>160</v>
      </c>
      <c r="G4" s="6">
        <v>37</v>
      </c>
      <c r="H4" s="6">
        <v>0</v>
      </c>
      <c r="I4" s="6">
        <v>58</v>
      </c>
      <c r="J4" s="6">
        <v>33</v>
      </c>
      <c r="K4" s="6">
        <v>3</v>
      </c>
      <c r="L4" s="6">
        <v>7</v>
      </c>
      <c r="M4" s="6">
        <v>3</v>
      </c>
      <c r="N4" s="6">
        <v>366</v>
      </c>
      <c r="O4" s="6">
        <v>274</v>
      </c>
      <c r="P4" s="6">
        <v>713</v>
      </c>
      <c r="Q4" s="6">
        <v>43</v>
      </c>
      <c r="R4" s="6">
        <v>30</v>
      </c>
      <c r="S4" s="6">
        <v>54</v>
      </c>
      <c r="T4" s="6">
        <v>35</v>
      </c>
      <c r="U4" s="6">
        <v>151</v>
      </c>
      <c r="V4" s="6">
        <v>129</v>
      </c>
      <c r="W4" s="6">
        <v>62</v>
      </c>
      <c r="X4" s="6">
        <v>33</v>
      </c>
      <c r="Y4" s="6">
        <v>150</v>
      </c>
      <c r="Z4" s="6">
        <v>61</v>
      </c>
      <c r="AA4" s="6">
        <v>792</v>
      </c>
      <c r="AB4" s="6">
        <v>48</v>
      </c>
      <c r="AC4" s="6">
        <v>1125</v>
      </c>
    </row>
    <row r="5" spans="2:30">
      <c r="B5" s="41">
        <v>41670</v>
      </c>
      <c r="C5" s="6">
        <v>3839</v>
      </c>
      <c r="D5" s="6">
        <v>13185</v>
      </c>
      <c r="E5" s="6">
        <v>476</v>
      </c>
      <c r="F5" s="6">
        <v>213</v>
      </c>
      <c r="G5" s="6">
        <v>47</v>
      </c>
      <c r="H5" s="6">
        <v>86</v>
      </c>
      <c r="I5" s="6">
        <v>86</v>
      </c>
      <c r="J5" s="6">
        <v>71</v>
      </c>
      <c r="K5" s="6">
        <v>3</v>
      </c>
      <c r="L5" s="6">
        <v>7</v>
      </c>
      <c r="M5" s="6">
        <v>8</v>
      </c>
      <c r="N5" s="6">
        <v>372</v>
      </c>
      <c r="O5" s="6">
        <v>358</v>
      </c>
      <c r="P5" s="6">
        <v>1015</v>
      </c>
      <c r="Q5" s="6">
        <v>111</v>
      </c>
      <c r="R5" s="6">
        <v>44</v>
      </c>
      <c r="S5" s="6">
        <v>116</v>
      </c>
      <c r="T5" s="6">
        <v>61</v>
      </c>
      <c r="U5" s="6">
        <v>192</v>
      </c>
      <c r="V5" s="6">
        <v>217</v>
      </c>
      <c r="W5" s="6">
        <v>260</v>
      </c>
      <c r="X5" s="6">
        <v>54</v>
      </c>
      <c r="Y5" s="6">
        <v>433</v>
      </c>
      <c r="Z5" s="6">
        <v>148</v>
      </c>
      <c r="AA5" s="6">
        <v>1068</v>
      </c>
      <c r="AB5" s="6">
        <v>203</v>
      </c>
      <c r="AC5" s="6">
        <v>1610</v>
      </c>
    </row>
    <row r="6" spans="2:30">
      <c r="B6" s="41">
        <v>42035</v>
      </c>
      <c r="C6" s="6">
        <v>4753</v>
      </c>
      <c r="D6" s="6">
        <v>18608</v>
      </c>
      <c r="E6" s="6">
        <v>994</v>
      </c>
      <c r="F6" s="6">
        <v>268</v>
      </c>
      <c r="G6" s="6">
        <v>53</v>
      </c>
      <c r="H6" s="6">
        <v>4</v>
      </c>
      <c r="I6" s="6">
        <v>117</v>
      </c>
      <c r="J6" s="6">
        <v>97</v>
      </c>
      <c r="K6" s="6">
        <v>4</v>
      </c>
      <c r="L6" s="6">
        <v>6</v>
      </c>
      <c r="M6" s="6">
        <v>5</v>
      </c>
      <c r="N6" s="6">
        <v>401</v>
      </c>
      <c r="O6" s="6">
        <v>491</v>
      </c>
      <c r="P6" s="6">
        <v>1278</v>
      </c>
      <c r="Q6" s="6">
        <v>169</v>
      </c>
      <c r="R6" s="6">
        <v>52</v>
      </c>
      <c r="S6" s="6">
        <v>202</v>
      </c>
      <c r="T6" s="6">
        <v>113</v>
      </c>
      <c r="U6" s="6">
        <v>279</v>
      </c>
      <c r="V6" s="6">
        <v>243</v>
      </c>
      <c r="W6" s="6">
        <v>318</v>
      </c>
      <c r="X6" s="6">
        <v>112</v>
      </c>
      <c r="Y6" s="6">
        <v>755</v>
      </c>
      <c r="Z6" s="6">
        <v>301</v>
      </c>
      <c r="AA6" s="6">
        <v>1338</v>
      </c>
      <c r="AB6" s="6">
        <v>493</v>
      </c>
      <c r="AC6" s="6">
        <v>1781</v>
      </c>
    </row>
    <row r="7" spans="2:30">
      <c r="B7" s="41">
        <v>42400</v>
      </c>
      <c r="C7" s="6">
        <v>6347</v>
      </c>
      <c r="D7" s="6">
        <v>25095</v>
      </c>
      <c r="E7" s="6">
        <v>1839</v>
      </c>
      <c r="F7" s="6">
        <v>331</v>
      </c>
      <c r="G7" s="6">
        <v>56</v>
      </c>
      <c r="H7" s="6">
        <v>13</v>
      </c>
      <c r="I7" s="6">
        <v>152</v>
      </c>
      <c r="J7" s="6">
        <v>141</v>
      </c>
      <c r="K7" s="6">
        <v>11</v>
      </c>
      <c r="L7" s="6">
        <v>4</v>
      </c>
      <c r="M7" s="6">
        <v>5</v>
      </c>
      <c r="N7" s="6">
        <v>555</v>
      </c>
      <c r="O7" s="6">
        <v>918</v>
      </c>
      <c r="P7" s="6">
        <v>1772</v>
      </c>
      <c r="Q7" s="6">
        <v>207</v>
      </c>
      <c r="R7" s="6">
        <v>59</v>
      </c>
      <c r="S7" s="6">
        <v>283</v>
      </c>
      <c r="T7" s="6">
        <v>173</v>
      </c>
      <c r="U7" s="6">
        <v>438</v>
      </c>
      <c r="V7" s="6">
        <v>296</v>
      </c>
      <c r="W7" s="6">
        <v>383</v>
      </c>
      <c r="X7" s="6">
        <v>209</v>
      </c>
      <c r="Y7" s="6">
        <v>1651</v>
      </c>
      <c r="Z7" s="6">
        <v>518</v>
      </c>
      <c r="AA7" s="6">
        <v>1634</v>
      </c>
      <c r="AB7" s="6">
        <v>756</v>
      </c>
      <c r="AC7" s="6">
        <v>1979</v>
      </c>
    </row>
    <row r="8" spans="2:30">
      <c r="B8" s="41">
        <v>42766</v>
      </c>
      <c r="C8" s="6">
        <v>8035</v>
      </c>
      <c r="D8" s="6">
        <v>31336</v>
      </c>
      <c r="E8" s="6">
        <v>3460</v>
      </c>
      <c r="F8" s="6">
        <v>383</v>
      </c>
      <c r="G8" s="6">
        <v>114</v>
      </c>
      <c r="H8" s="6">
        <v>20</v>
      </c>
      <c r="I8" s="6">
        <v>276</v>
      </c>
      <c r="J8" s="6">
        <v>220</v>
      </c>
      <c r="K8" s="6">
        <v>22</v>
      </c>
      <c r="L8" s="6">
        <v>25</v>
      </c>
      <c r="M8" s="6">
        <v>46</v>
      </c>
      <c r="N8" s="6">
        <v>694</v>
      </c>
      <c r="O8" s="6">
        <v>1262</v>
      </c>
      <c r="P8" s="6">
        <v>2265</v>
      </c>
      <c r="Q8" s="6">
        <v>327</v>
      </c>
      <c r="R8" s="6">
        <v>93</v>
      </c>
      <c r="S8" s="6">
        <v>449</v>
      </c>
      <c r="T8" s="6">
        <v>258</v>
      </c>
      <c r="U8" s="6">
        <v>595</v>
      </c>
      <c r="V8" s="6">
        <v>414</v>
      </c>
      <c r="W8" s="6">
        <v>460</v>
      </c>
      <c r="X8" s="6">
        <v>309</v>
      </c>
      <c r="Y8" s="6">
        <v>2445</v>
      </c>
      <c r="Z8" s="6">
        <v>857</v>
      </c>
      <c r="AA8" s="6">
        <v>1892</v>
      </c>
      <c r="AB8" s="6">
        <v>952</v>
      </c>
      <c r="AC8" s="6">
        <v>2128</v>
      </c>
    </row>
    <row r="9" spans="2:30">
      <c r="B9" s="41">
        <v>43131</v>
      </c>
      <c r="C9" s="6">
        <v>9700</v>
      </c>
      <c r="D9" s="6">
        <v>38887</v>
      </c>
      <c r="E9" s="6">
        <v>5659</v>
      </c>
      <c r="F9" s="6">
        <v>512</v>
      </c>
      <c r="G9" s="6">
        <v>176</v>
      </c>
      <c r="H9" s="6">
        <v>29</v>
      </c>
      <c r="I9" s="6">
        <v>448</v>
      </c>
      <c r="J9" s="6">
        <v>296</v>
      </c>
      <c r="K9" s="6">
        <v>48</v>
      </c>
      <c r="L9" s="6">
        <v>1029</v>
      </c>
      <c r="M9" s="6">
        <v>82</v>
      </c>
      <c r="N9" s="6">
        <v>821</v>
      </c>
      <c r="O9" s="6">
        <v>1840</v>
      </c>
      <c r="P9" s="6">
        <v>2976</v>
      </c>
      <c r="Q9" s="6">
        <v>626</v>
      </c>
      <c r="R9" s="6">
        <v>125</v>
      </c>
      <c r="S9" s="6">
        <v>628</v>
      </c>
      <c r="T9" s="6">
        <v>355</v>
      </c>
      <c r="U9" s="6">
        <v>750</v>
      </c>
      <c r="V9" s="6">
        <v>591</v>
      </c>
      <c r="W9" s="6">
        <v>632</v>
      </c>
      <c r="X9" s="6">
        <v>503</v>
      </c>
      <c r="Y9" s="6">
        <v>3327</v>
      </c>
      <c r="Z9" s="6">
        <v>1160</v>
      </c>
      <c r="AA9" s="6">
        <v>2492</v>
      </c>
      <c r="AB9" s="6">
        <v>1131</v>
      </c>
      <c r="AC9" s="6">
        <v>2440</v>
      </c>
    </row>
    <row r="10" spans="2:30">
      <c r="B10" s="41">
        <v>43496</v>
      </c>
      <c r="C10" s="6">
        <v>11578</v>
      </c>
      <c r="D10" s="6">
        <v>44372</v>
      </c>
      <c r="E10" s="6">
        <v>7667</v>
      </c>
      <c r="F10" s="6">
        <v>626</v>
      </c>
      <c r="G10" s="6">
        <v>213</v>
      </c>
      <c r="H10" s="6">
        <v>36</v>
      </c>
      <c r="I10" s="6">
        <v>899</v>
      </c>
      <c r="J10" s="6">
        <v>416</v>
      </c>
      <c r="K10" s="6">
        <v>109</v>
      </c>
      <c r="L10" s="6">
        <v>1695</v>
      </c>
      <c r="M10" s="6">
        <v>123</v>
      </c>
      <c r="N10" s="6">
        <v>913</v>
      </c>
      <c r="O10" s="6">
        <v>2680</v>
      </c>
      <c r="P10" s="6">
        <v>3941</v>
      </c>
      <c r="Q10" s="6">
        <v>911</v>
      </c>
      <c r="R10" s="6">
        <v>178</v>
      </c>
      <c r="S10" s="6">
        <v>859</v>
      </c>
      <c r="T10" s="6">
        <v>501</v>
      </c>
      <c r="U10" s="6">
        <v>855</v>
      </c>
      <c r="V10" s="6">
        <v>744</v>
      </c>
      <c r="W10" s="6">
        <v>722</v>
      </c>
      <c r="X10" s="6">
        <v>603</v>
      </c>
      <c r="Y10" s="6">
        <v>4602</v>
      </c>
      <c r="Z10" s="6">
        <v>1367</v>
      </c>
      <c r="AA10" s="6">
        <v>3227</v>
      </c>
      <c r="AB10" s="6">
        <v>1561</v>
      </c>
      <c r="AC10" s="6">
        <v>3029</v>
      </c>
    </row>
    <row r="11" spans="2:30">
      <c r="B11" s="41">
        <v>43861</v>
      </c>
      <c r="C11" s="6">
        <v>11858</v>
      </c>
      <c r="D11" s="6">
        <v>48134</v>
      </c>
      <c r="E11" s="6">
        <v>8728</v>
      </c>
      <c r="F11" s="6">
        <v>681</v>
      </c>
      <c r="G11" s="6">
        <v>215</v>
      </c>
      <c r="H11" s="6">
        <v>47</v>
      </c>
      <c r="I11" s="6">
        <v>959</v>
      </c>
      <c r="J11" s="6">
        <v>458</v>
      </c>
      <c r="K11" s="6">
        <v>134</v>
      </c>
      <c r="L11" s="6">
        <v>2484</v>
      </c>
      <c r="M11" s="6">
        <v>133</v>
      </c>
      <c r="N11" s="6">
        <v>958</v>
      </c>
      <c r="O11" s="6">
        <v>3328</v>
      </c>
      <c r="P11" s="6">
        <v>4478</v>
      </c>
      <c r="Q11" s="6">
        <v>1066</v>
      </c>
      <c r="R11" s="6">
        <v>203</v>
      </c>
      <c r="S11" s="6">
        <v>1003</v>
      </c>
      <c r="T11" s="6">
        <v>529</v>
      </c>
      <c r="U11" s="6">
        <v>898</v>
      </c>
      <c r="V11" s="6">
        <v>785</v>
      </c>
      <c r="W11" s="6">
        <v>814</v>
      </c>
      <c r="X11" s="6">
        <v>655</v>
      </c>
      <c r="Y11" s="6">
        <v>5280</v>
      </c>
      <c r="Z11" s="6">
        <v>1430</v>
      </c>
      <c r="AA11" s="6">
        <v>3683</v>
      </c>
      <c r="AB11" s="6">
        <v>1720</v>
      </c>
      <c r="AC11" s="6">
        <v>3208</v>
      </c>
    </row>
    <row r="12" spans="2:30">
      <c r="B12" s="41">
        <v>44227</v>
      </c>
      <c r="C12" s="6">
        <v>8609</v>
      </c>
      <c r="D12" s="6">
        <v>37200</v>
      </c>
      <c r="E12" s="6">
        <v>8126</v>
      </c>
      <c r="F12" s="6">
        <v>464</v>
      </c>
      <c r="G12" s="6">
        <v>119</v>
      </c>
      <c r="H12" s="6">
        <v>34</v>
      </c>
      <c r="I12" s="6">
        <v>727</v>
      </c>
      <c r="J12" s="6">
        <v>376</v>
      </c>
      <c r="K12" s="6">
        <v>90</v>
      </c>
      <c r="L12" s="6">
        <v>1795</v>
      </c>
      <c r="M12" s="6">
        <v>83</v>
      </c>
      <c r="N12" s="6">
        <v>396</v>
      </c>
      <c r="O12" s="6">
        <v>3902</v>
      </c>
      <c r="P12" s="6">
        <v>3707</v>
      </c>
      <c r="Q12" s="6">
        <v>656</v>
      </c>
      <c r="R12" s="6">
        <v>118</v>
      </c>
      <c r="S12" s="6">
        <v>977</v>
      </c>
      <c r="T12" s="6">
        <v>471</v>
      </c>
      <c r="U12" s="6">
        <v>671</v>
      </c>
      <c r="V12" s="6">
        <v>558</v>
      </c>
      <c r="W12" s="6">
        <v>631</v>
      </c>
      <c r="X12" s="6">
        <v>424</v>
      </c>
      <c r="Y12" s="6">
        <v>4942</v>
      </c>
      <c r="Z12" s="6">
        <v>930</v>
      </c>
      <c r="AA12" s="6">
        <v>2490</v>
      </c>
      <c r="AB12" s="6">
        <v>1233</v>
      </c>
      <c r="AC12" s="6">
        <v>1862</v>
      </c>
      <c r="AD12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D8D76-3D76-3548-A07E-FE91E0ADCD4D}">
  <dimension ref="C6:M34"/>
  <sheetViews>
    <sheetView topLeftCell="A19" workbookViewId="0">
      <selection activeCell="N17" sqref="N17"/>
    </sheetView>
  </sheetViews>
  <sheetFormatPr baseColWidth="10" defaultRowHeight="16"/>
  <cols>
    <col min="3" max="3" width="13" style="2" bestFit="1" customWidth="1"/>
  </cols>
  <sheetData>
    <row r="6" spans="3:13" ht="29" customHeight="1">
      <c r="C6" s="3" t="s">
        <v>42</v>
      </c>
      <c r="D6" s="4">
        <v>2012</v>
      </c>
      <c r="E6" s="4">
        <v>2013</v>
      </c>
      <c r="F6" s="4">
        <v>2014</v>
      </c>
      <c r="G6" s="4">
        <v>2015</v>
      </c>
      <c r="H6" s="4">
        <v>2016</v>
      </c>
      <c r="I6" s="4">
        <v>2017</v>
      </c>
      <c r="J6" s="4">
        <v>2018</v>
      </c>
      <c r="K6" s="4">
        <v>2019</v>
      </c>
      <c r="L6" s="4">
        <v>2020</v>
      </c>
      <c r="M6" s="4">
        <v>2021</v>
      </c>
    </row>
    <row r="7" spans="3:13">
      <c r="C7" s="9" t="s">
        <v>2</v>
      </c>
      <c r="D7" s="7">
        <v>3842</v>
      </c>
      <c r="E7" s="8">
        <v>7883</v>
      </c>
      <c r="F7" s="8">
        <v>13185</v>
      </c>
      <c r="G7" s="8">
        <v>18608</v>
      </c>
      <c r="H7" s="8">
        <v>25095</v>
      </c>
      <c r="I7" s="8">
        <v>31336</v>
      </c>
      <c r="J7" s="8">
        <v>38887</v>
      </c>
      <c r="K7" s="8">
        <v>44372</v>
      </c>
      <c r="L7" s="8">
        <v>48134</v>
      </c>
      <c r="M7" s="8">
        <v>37200</v>
      </c>
    </row>
    <row r="8" spans="3:13">
      <c r="C8" s="9" t="s">
        <v>1</v>
      </c>
      <c r="D8" s="8">
        <v>2324</v>
      </c>
      <c r="E8" s="8">
        <v>3034</v>
      </c>
      <c r="F8" s="8">
        <v>3839</v>
      </c>
      <c r="G8" s="8">
        <v>4753</v>
      </c>
      <c r="H8" s="8">
        <v>6347</v>
      </c>
      <c r="I8" s="8">
        <v>8035</v>
      </c>
      <c r="J8" s="8">
        <v>9700</v>
      </c>
      <c r="K8" s="8">
        <v>11578</v>
      </c>
      <c r="L8" s="8">
        <v>11858</v>
      </c>
      <c r="M8" s="8">
        <v>8609</v>
      </c>
    </row>
    <row r="9" spans="3:13">
      <c r="C9" s="9" t="s">
        <v>3</v>
      </c>
      <c r="D9" s="8">
        <v>125</v>
      </c>
      <c r="E9" s="8">
        <v>265</v>
      </c>
      <c r="F9" s="8">
        <v>476</v>
      </c>
      <c r="G9" s="8">
        <v>994</v>
      </c>
      <c r="H9" s="8">
        <v>1839</v>
      </c>
      <c r="I9" s="8">
        <v>3460</v>
      </c>
      <c r="J9" s="8">
        <v>5659</v>
      </c>
      <c r="K9" s="8">
        <v>7667</v>
      </c>
      <c r="L9" s="8">
        <v>8728</v>
      </c>
      <c r="M9" s="8">
        <v>8126</v>
      </c>
    </row>
    <row r="10" spans="3:13">
      <c r="C10" s="9" t="s">
        <v>27</v>
      </c>
      <c r="D10" s="8">
        <v>88</v>
      </c>
      <c r="E10" s="8">
        <v>150</v>
      </c>
      <c r="F10" s="8">
        <v>433</v>
      </c>
      <c r="G10" s="8">
        <v>755</v>
      </c>
      <c r="H10" s="8">
        <v>1651</v>
      </c>
      <c r="I10" s="8">
        <v>2445</v>
      </c>
      <c r="J10" s="8">
        <v>3327</v>
      </c>
      <c r="K10" s="8">
        <v>4602</v>
      </c>
      <c r="L10" s="8">
        <v>5280</v>
      </c>
      <c r="M10" s="8">
        <v>4942</v>
      </c>
    </row>
    <row r="11" spans="3:13">
      <c r="C11" s="9" t="s">
        <v>13</v>
      </c>
      <c r="D11" s="8">
        <v>105</v>
      </c>
      <c r="E11" s="8">
        <v>274</v>
      </c>
      <c r="F11" s="8">
        <v>358</v>
      </c>
      <c r="G11" s="8">
        <v>491</v>
      </c>
      <c r="H11" s="8">
        <v>918</v>
      </c>
      <c r="I11" s="8">
        <v>1262</v>
      </c>
      <c r="J11" s="8">
        <v>1840</v>
      </c>
      <c r="K11" s="8">
        <v>2680</v>
      </c>
      <c r="L11" s="8">
        <v>3328</v>
      </c>
      <c r="M11" s="8">
        <v>3902</v>
      </c>
    </row>
    <row r="12" spans="3:13">
      <c r="C12" s="9" t="s">
        <v>14</v>
      </c>
      <c r="D12" s="8">
        <v>548</v>
      </c>
      <c r="E12" s="8">
        <v>713</v>
      </c>
      <c r="F12" s="8">
        <v>1015</v>
      </c>
      <c r="G12" s="8">
        <v>1278</v>
      </c>
      <c r="H12" s="8">
        <v>1772</v>
      </c>
      <c r="I12" s="8">
        <v>2265</v>
      </c>
      <c r="J12" s="8">
        <v>2976</v>
      </c>
      <c r="K12" s="8">
        <v>3941</v>
      </c>
      <c r="L12" s="8">
        <v>4478</v>
      </c>
      <c r="M12" s="8">
        <v>3707</v>
      </c>
    </row>
    <row r="13" spans="3:13">
      <c r="C13" s="9" t="s">
        <v>24</v>
      </c>
      <c r="D13" s="8">
        <v>373</v>
      </c>
      <c r="E13" s="8">
        <v>792</v>
      </c>
      <c r="F13" s="8">
        <v>1068</v>
      </c>
      <c r="G13" s="8">
        <v>1338</v>
      </c>
      <c r="H13" s="8">
        <v>1634</v>
      </c>
      <c r="I13" s="8">
        <v>1892</v>
      </c>
      <c r="J13" s="8">
        <v>2492</v>
      </c>
      <c r="K13" s="8">
        <v>3227</v>
      </c>
      <c r="L13" s="8">
        <v>3683</v>
      </c>
      <c r="M13" s="8">
        <v>2490</v>
      </c>
    </row>
    <row r="14" spans="3:13">
      <c r="C14" s="9" t="s">
        <v>26</v>
      </c>
      <c r="D14" s="8">
        <v>775</v>
      </c>
      <c r="E14" s="8">
        <v>1125</v>
      </c>
      <c r="F14" s="8">
        <v>1610</v>
      </c>
      <c r="G14" s="8">
        <v>1781</v>
      </c>
      <c r="H14" s="8">
        <v>1979</v>
      </c>
      <c r="I14" s="8">
        <v>2128</v>
      </c>
      <c r="J14" s="8">
        <v>2440</v>
      </c>
      <c r="K14" s="8">
        <v>3029</v>
      </c>
      <c r="L14" s="8">
        <v>3208</v>
      </c>
      <c r="M14" s="8">
        <v>1862</v>
      </c>
    </row>
    <row r="15" spans="3:13">
      <c r="C15" s="9" t="s">
        <v>10</v>
      </c>
      <c r="D15" s="8">
        <v>5</v>
      </c>
      <c r="E15" s="8">
        <v>7</v>
      </c>
      <c r="F15" s="8">
        <v>7</v>
      </c>
      <c r="G15" s="8">
        <v>6</v>
      </c>
      <c r="H15" s="8">
        <v>4</v>
      </c>
      <c r="I15" s="8">
        <v>25</v>
      </c>
      <c r="J15" s="8">
        <v>1029</v>
      </c>
      <c r="K15" s="8">
        <v>1695</v>
      </c>
      <c r="L15" s="8">
        <v>2484</v>
      </c>
      <c r="M15" s="8">
        <v>1795</v>
      </c>
    </row>
    <row r="16" spans="3:13">
      <c r="C16" s="9" t="s">
        <v>25</v>
      </c>
      <c r="D16" s="8">
        <v>0</v>
      </c>
      <c r="E16" s="8">
        <v>48</v>
      </c>
      <c r="F16" s="8">
        <v>203</v>
      </c>
      <c r="G16" s="8">
        <v>493</v>
      </c>
      <c r="H16" s="8">
        <v>756</v>
      </c>
      <c r="I16" s="8">
        <v>952</v>
      </c>
      <c r="J16" s="8">
        <v>1131</v>
      </c>
      <c r="K16" s="8">
        <v>1561</v>
      </c>
      <c r="L16" s="8">
        <v>1720</v>
      </c>
      <c r="M16" s="8">
        <v>1233</v>
      </c>
    </row>
    <row r="17" spans="3:13">
      <c r="C17" s="9" t="s">
        <v>17</v>
      </c>
      <c r="D17" s="8">
        <v>36</v>
      </c>
      <c r="E17" s="8">
        <v>54</v>
      </c>
      <c r="F17" s="8">
        <v>116</v>
      </c>
      <c r="G17" s="8">
        <v>202</v>
      </c>
      <c r="H17" s="8">
        <v>283</v>
      </c>
      <c r="I17" s="8">
        <v>449</v>
      </c>
      <c r="J17" s="8">
        <v>628</v>
      </c>
      <c r="K17" s="8">
        <v>859</v>
      </c>
      <c r="L17" s="8">
        <v>1003</v>
      </c>
      <c r="M17" s="8">
        <v>977</v>
      </c>
    </row>
    <row r="18" spans="3:13">
      <c r="C18" s="9" t="s">
        <v>23</v>
      </c>
      <c r="D18" s="8">
        <v>46</v>
      </c>
      <c r="E18" s="8">
        <v>61</v>
      </c>
      <c r="F18" s="8">
        <v>148</v>
      </c>
      <c r="G18" s="8">
        <v>301</v>
      </c>
      <c r="H18" s="8">
        <v>518</v>
      </c>
      <c r="I18" s="8">
        <v>857</v>
      </c>
      <c r="J18" s="8">
        <v>1160</v>
      </c>
      <c r="K18" s="8">
        <v>1367</v>
      </c>
      <c r="L18" s="8">
        <v>1430</v>
      </c>
      <c r="M18" s="8">
        <v>930</v>
      </c>
    </row>
    <row r="19" spans="3:13">
      <c r="C19" s="9" t="s">
        <v>7</v>
      </c>
      <c r="D19" s="8">
        <v>30</v>
      </c>
      <c r="E19" s="8">
        <v>58</v>
      </c>
      <c r="F19" s="8">
        <v>86</v>
      </c>
      <c r="G19" s="8">
        <v>117</v>
      </c>
      <c r="H19" s="8">
        <v>152</v>
      </c>
      <c r="I19" s="8">
        <v>276</v>
      </c>
      <c r="J19" s="8">
        <v>448</v>
      </c>
      <c r="K19" s="8">
        <v>899</v>
      </c>
      <c r="L19" s="8">
        <v>959</v>
      </c>
      <c r="M19" s="8">
        <v>727</v>
      </c>
    </row>
    <row r="20" spans="3:13">
      <c r="C20" s="9" t="s">
        <v>19</v>
      </c>
      <c r="D20" s="8">
        <v>128</v>
      </c>
      <c r="E20" s="8">
        <v>151</v>
      </c>
      <c r="F20" s="8">
        <v>192</v>
      </c>
      <c r="G20" s="8">
        <v>279</v>
      </c>
      <c r="H20" s="8">
        <v>438</v>
      </c>
      <c r="I20" s="8">
        <v>595</v>
      </c>
      <c r="J20" s="8">
        <v>750</v>
      </c>
      <c r="K20" s="8">
        <v>855</v>
      </c>
      <c r="L20" s="8">
        <v>898</v>
      </c>
      <c r="M20" s="8">
        <v>671</v>
      </c>
    </row>
    <row r="21" spans="3:13">
      <c r="C21" s="9" t="s">
        <v>15</v>
      </c>
      <c r="D21" s="8">
        <v>0</v>
      </c>
      <c r="E21" s="8">
        <v>43</v>
      </c>
      <c r="F21" s="8">
        <v>111</v>
      </c>
      <c r="G21" s="8">
        <v>169</v>
      </c>
      <c r="H21" s="8">
        <v>207</v>
      </c>
      <c r="I21" s="8">
        <v>327</v>
      </c>
      <c r="J21" s="8">
        <v>626</v>
      </c>
      <c r="K21" s="8">
        <v>911</v>
      </c>
      <c r="L21" s="8">
        <v>1066</v>
      </c>
      <c r="M21" s="8">
        <v>656</v>
      </c>
    </row>
    <row r="22" spans="3:13">
      <c r="C22" s="9" t="s">
        <v>21</v>
      </c>
      <c r="D22" s="8">
        <v>4</v>
      </c>
      <c r="E22" s="8">
        <v>62</v>
      </c>
      <c r="F22" s="8">
        <v>260</v>
      </c>
      <c r="G22" s="8">
        <v>318</v>
      </c>
      <c r="H22" s="8">
        <v>383</v>
      </c>
      <c r="I22" s="8">
        <v>460</v>
      </c>
      <c r="J22" s="8">
        <v>632</v>
      </c>
      <c r="K22" s="8">
        <v>722</v>
      </c>
      <c r="L22" s="8">
        <v>814</v>
      </c>
      <c r="M22" s="8">
        <v>631</v>
      </c>
    </row>
    <row r="23" spans="3:13">
      <c r="C23" s="9" t="s">
        <v>20</v>
      </c>
      <c r="D23" s="8">
        <v>83</v>
      </c>
      <c r="E23" s="8">
        <v>129</v>
      </c>
      <c r="F23" s="8">
        <v>217</v>
      </c>
      <c r="G23" s="8">
        <v>243</v>
      </c>
      <c r="H23" s="8">
        <v>296</v>
      </c>
      <c r="I23" s="8">
        <v>414</v>
      </c>
      <c r="J23" s="8">
        <v>591</v>
      </c>
      <c r="K23" s="8">
        <v>744</v>
      </c>
      <c r="L23" s="8">
        <v>785</v>
      </c>
      <c r="M23" s="8">
        <v>558</v>
      </c>
    </row>
    <row r="24" spans="3:13">
      <c r="C24" s="9" t="s">
        <v>18</v>
      </c>
      <c r="D24" s="8">
        <v>0</v>
      </c>
      <c r="E24" s="8">
        <v>35</v>
      </c>
      <c r="F24" s="8">
        <v>61</v>
      </c>
      <c r="G24" s="8">
        <v>113</v>
      </c>
      <c r="H24" s="8">
        <v>173</v>
      </c>
      <c r="I24" s="8">
        <v>258</v>
      </c>
      <c r="J24" s="8">
        <v>355</v>
      </c>
      <c r="K24" s="8">
        <v>501</v>
      </c>
      <c r="L24" s="8">
        <v>529</v>
      </c>
      <c r="M24" s="8">
        <v>471</v>
      </c>
    </row>
    <row r="25" spans="3:13">
      <c r="C25" s="9" t="s">
        <v>4</v>
      </c>
      <c r="D25" s="8">
        <v>113</v>
      </c>
      <c r="E25" s="8">
        <v>160</v>
      </c>
      <c r="F25" s="8">
        <v>213</v>
      </c>
      <c r="G25" s="8">
        <v>268</v>
      </c>
      <c r="H25" s="8">
        <v>331</v>
      </c>
      <c r="I25" s="8">
        <v>383</v>
      </c>
      <c r="J25" s="8">
        <v>512</v>
      </c>
      <c r="K25" s="8">
        <v>626</v>
      </c>
      <c r="L25" s="8">
        <v>681</v>
      </c>
      <c r="M25" s="8">
        <v>464</v>
      </c>
    </row>
    <row r="26" spans="3:13">
      <c r="C26" s="9" t="s">
        <v>22</v>
      </c>
      <c r="D26" s="8">
        <v>10</v>
      </c>
      <c r="E26" s="8">
        <v>33</v>
      </c>
      <c r="F26" s="8">
        <v>54</v>
      </c>
      <c r="G26" s="8">
        <v>112</v>
      </c>
      <c r="H26" s="8">
        <v>209</v>
      </c>
      <c r="I26" s="8">
        <v>309</v>
      </c>
      <c r="J26" s="8">
        <v>503</v>
      </c>
      <c r="K26" s="8">
        <v>603</v>
      </c>
      <c r="L26" s="8">
        <v>655</v>
      </c>
      <c r="M26" s="8">
        <v>424</v>
      </c>
    </row>
    <row r="27" spans="3:13">
      <c r="C27" s="9" t="s">
        <v>12</v>
      </c>
      <c r="D27" s="8">
        <v>356</v>
      </c>
      <c r="E27" s="8">
        <v>366</v>
      </c>
      <c r="F27" s="8">
        <v>372</v>
      </c>
      <c r="G27" s="8">
        <v>401</v>
      </c>
      <c r="H27" s="8">
        <v>555</v>
      </c>
      <c r="I27" s="8">
        <v>694</v>
      </c>
      <c r="J27" s="8">
        <v>821</v>
      </c>
      <c r="K27" s="8">
        <v>913</v>
      </c>
      <c r="L27" s="8">
        <v>958</v>
      </c>
      <c r="M27" s="8">
        <v>396</v>
      </c>
    </row>
    <row r="28" spans="3:13">
      <c r="C28" s="9" t="s">
        <v>8</v>
      </c>
      <c r="D28" s="8">
        <v>4</v>
      </c>
      <c r="E28" s="8">
        <v>33</v>
      </c>
      <c r="F28" s="8">
        <v>71</v>
      </c>
      <c r="G28" s="8">
        <v>97</v>
      </c>
      <c r="H28" s="8">
        <v>141</v>
      </c>
      <c r="I28" s="8">
        <v>220</v>
      </c>
      <c r="J28" s="8">
        <v>296</v>
      </c>
      <c r="K28" s="8">
        <v>416</v>
      </c>
      <c r="L28" s="8">
        <v>458</v>
      </c>
      <c r="M28" s="8">
        <v>376</v>
      </c>
    </row>
    <row r="29" spans="3:13">
      <c r="C29" s="9" t="s">
        <v>5</v>
      </c>
      <c r="D29" s="8">
        <v>31</v>
      </c>
      <c r="E29" s="8">
        <v>37</v>
      </c>
      <c r="F29" s="8">
        <v>47</v>
      </c>
      <c r="G29" s="8">
        <v>53</v>
      </c>
      <c r="H29" s="8">
        <v>56</v>
      </c>
      <c r="I29" s="8">
        <v>114</v>
      </c>
      <c r="J29" s="8">
        <v>176</v>
      </c>
      <c r="K29" s="8">
        <v>213</v>
      </c>
      <c r="L29" s="8">
        <v>215</v>
      </c>
      <c r="M29" s="8">
        <v>119</v>
      </c>
    </row>
    <row r="30" spans="3:13">
      <c r="C30" s="9" t="s">
        <v>16</v>
      </c>
      <c r="D30" s="8">
        <v>12</v>
      </c>
      <c r="E30" s="8">
        <v>30</v>
      </c>
      <c r="F30" s="8">
        <v>44</v>
      </c>
      <c r="G30" s="8">
        <v>52</v>
      </c>
      <c r="H30" s="8">
        <v>59</v>
      </c>
      <c r="I30" s="8">
        <v>93</v>
      </c>
      <c r="J30" s="8">
        <v>125</v>
      </c>
      <c r="K30" s="8">
        <v>178</v>
      </c>
      <c r="L30" s="8">
        <v>203</v>
      </c>
      <c r="M30" s="8">
        <v>118</v>
      </c>
    </row>
    <row r="31" spans="3:13">
      <c r="C31" s="9" t="s">
        <v>9</v>
      </c>
      <c r="D31" s="8">
        <v>1</v>
      </c>
      <c r="E31" s="8">
        <v>3</v>
      </c>
      <c r="F31" s="8">
        <v>3</v>
      </c>
      <c r="G31" s="8">
        <v>4</v>
      </c>
      <c r="H31" s="8">
        <v>11</v>
      </c>
      <c r="I31" s="8">
        <v>22</v>
      </c>
      <c r="J31" s="8">
        <v>48</v>
      </c>
      <c r="K31" s="8">
        <v>109</v>
      </c>
      <c r="L31" s="8">
        <v>134</v>
      </c>
      <c r="M31" s="8">
        <v>90</v>
      </c>
    </row>
    <row r="32" spans="3:13">
      <c r="C32" s="9" t="s">
        <v>11</v>
      </c>
      <c r="D32" s="8">
        <v>0</v>
      </c>
      <c r="E32" s="8">
        <v>3</v>
      </c>
      <c r="F32" s="8">
        <v>8</v>
      </c>
      <c r="G32" s="8">
        <v>5</v>
      </c>
      <c r="H32" s="8">
        <v>5</v>
      </c>
      <c r="I32" s="8">
        <v>46</v>
      </c>
      <c r="J32" s="8">
        <v>82</v>
      </c>
      <c r="K32" s="8">
        <v>123</v>
      </c>
      <c r="L32" s="8">
        <v>133</v>
      </c>
      <c r="M32" s="8">
        <v>83</v>
      </c>
    </row>
    <row r="33" spans="3:13">
      <c r="C33" s="9" t="s">
        <v>6</v>
      </c>
      <c r="D33" s="8">
        <v>0</v>
      </c>
      <c r="E33" s="8">
        <v>0</v>
      </c>
      <c r="F33" s="8">
        <v>86</v>
      </c>
      <c r="G33" s="8">
        <v>4</v>
      </c>
      <c r="H33" s="8">
        <v>13</v>
      </c>
      <c r="I33" s="8">
        <v>20</v>
      </c>
      <c r="J33" s="8">
        <v>29</v>
      </c>
      <c r="K33" s="8">
        <v>36</v>
      </c>
      <c r="L33" s="8">
        <v>47</v>
      </c>
      <c r="M33" s="8">
        <v>34</v>
      </c>
    </row>
    <row r="34" spans="3:13">
      <c r="C34" s="10"/>
    </row>
  </sheetData>
  <sortState xmlns:xlrd2="http://schemas.microsoft.com/office/spreadsheetml/2017/richdata2" ref="C7:M33">
    <sortCondition descending="1" ref="M7:M3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E8CF1-1A86-9F40-99F6-3843279330AB}">
  <dimension ref="B2:AD17"/>
  <sheetViews>
    <sheetView zoomScale="99" workbookViewId="0">
      <selection activeCell="AE6" sqref="AE6"/>
    </sheetView>
  </sheetViews>
  <sheetFormatPr baseColWidth="10" defaultRowHeight="16"/>
  <cols>
    <col min="1" max="2" width="10.83203125" style="13"/>
    <col min="3" max="3" width="14.33203125" style="24" bestFit="1" customWidth="1"/>
    <col min="4" max="4" width="11.83203125" style="24" customWidth="1"/>
    <col min="5" max="5" width="14.6640625" style="24" bestFit="1" customWidth="1"/>
    <col min="6" max="23" width="10.83203125" style="24"/>
    <col min="24" max="24" width="15.33203125" style="24" bestFit="1" customWidth="1"/>
    <col min="25" max="25" width="15.1640625" style="24" bestFit="1" customWidth="1"/>
    <col min="26" max="27" width="10.83203125" style="24"/>
    <col min="28" max="29" width="12.6640625" style="24" bestFit="1" customWidth="1"/>
    <col min="30" max="16384" width="10.83203125" style="13"/>
  </cols>
  <sheetData>
    <row r="2" spans="2:30">
      <c r="B2" s="43" t="s">
        <v>40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</row>
    <row r="3" spans="2:30" s="15" customFormat="1">
      <c r="B3" s="14" t="s">
        <v>0</v>
      </c>
      <c r="C3" s="42" t="s">
        <v>1</v>
      </c>
      <c r="D3" s="42" t="s">
        <v>2</v>
      </c>
      <c r="E3" s="42" t="s">
        <v>3</v>
      </c>
      <c r="F3" s="42" t="s">
        <v>4</v>
      </c>
      <c r="G3" s="42" t="s">
        <v>5</v>
      </c>
      <c r="H3" s="42" t="s">
        <v>6</v>
      </c>
      <c r="I3" s="42" t="s">
        <v>7</v>
      </c>
      <c r="J3" s="42" t="s">
        <v>8</v>
      </c>
      <c r="K3" s="42" t="s">
        <v>9</v>
      </c>
      <c r="L3" s="42" t="s">
        <v>10</v>
      </c>
      <c r="M3" s="42" t="s">
        <v>11</v>
      </c>
      <c r="N3" s="42" t="s">
        <v>12</v>
      </c>
      <c r="O3" s="42" t="s">
        <v>13</v>
      </c>
      <c r="P3" s="42" t="s">
        <v>14</v>
      </c>
      <c r="Q3" s="42" t="s">
        <v>15</v>
      </c>
      <c r="R3" s="42" t="s">
        <v>16</v>
      </c>
      <c r="S3" s="42" t="s">
        <v>17</v>
      </c>
      <c r="T3" s="42" t="s">
        <v>18</v>
      </c>
      <c r="U3" s="42" t="s">
        <v>19</v>
      </c>
      <c r="V3" s="42" t="s">
        <v>20</v>
      </c>
      <c r="W3" s="42" t="s">
        <v>21</v>
      </c>
      <c r="X3" s="42" t="s">
        <v>22</v>
      </c>
      <c r="Y3" s="42" t="s">
        <v>27</v>
      </c>
      <c r="Z3" s="42" t="s">
        <v>23</v>
      </c>
      <c r="AA3" s="42" t="s">
        <v>24</v>
      </c>
      <c r="AB3" s="42" t="s">
        <v>25</v>
      </c>
      <c r="AC3" s="42" t="s">
        <v>26</v>
      </c>
    </row>
    <row r="4" spans="2:30">
      <c r="B4" s="16">
        <v>2012</v>
      </c>
      <c r="C4" s="17">
        <v>2324</v>
      </c>
      <c r="D4" s="18">
        <v>3842</v>
      </c>
      <c r="E4" s="17">
        <v>125</v>
      </c>
      <c r="F4" s="17">
        <v>113</v>
      </c>
      <c r="G4" s="17">
        <v>31</v>
      </c>
      <c r="H4" s="17">
        <v>0</v>
      </c>
      <c r="I4" s="17">
        <v>30</v>
      </c>
      <c r="J4" s="17">
        <v>4</v>
      </c>
      <c r="K4" s="17">
        <v>1</v>
      </c>
      <c r="L4" s="17">
        <v>5</v>
      </c>
      <c r="M4" s="17">
        <v>0</v>
      </c>
      <c r="N4" s="17">
        <v>356</v>
      </c>
      <c r="O4" s="17">
        <v>105</v>
      </c>
      <c r="P4" s="17">
        <v>548</v>
      </c>
      <c r="Q4" s="17">
        <v>0</v>
      </c>
      <c r="R4" s="17">
        <v>12</v>
      </c>
      <c r="S4" s="17">
        <v>36</v>
      </c>
      <c r="T4" s="17">
        <v>0</v>
      </c>
      <c r="U4" s="17">
        <v>128</v>
      </c>
      <c r="V4" s="17">
        <v>83</v>
      </c>
      <c r="W4" s="17">
        <v>4</v>
      </c>
      <c r="X4" s="17">
        <v>10</v>
      </c>
      <c r="Y4" s="17">
        <v>88</v>
      </c>
      <c r="Z4" s="17">
        <v>46</v>
      </c>
      <c r="AA4" s="17">
        <v>373</v>
      </c>
      <c r="AB4" s="17">
        <v>0</v>
      </c>
      <c r="AC4" s="17">
        <v>775</v>
      </c>
      <c r="AD4" s="19"/>
    </row>
    <row r="5" spans="2:30">
      <c r="B5" s="16">
        <v>2013</v>
      </c>
      <c r="C5" s="17">
        <v>3034</v>
      </c>
      <c r="D5" s="17">
        <v>7883</v>
      </c>
      <c r="E5" s="17">
        <v>265</v>
      </c>
      <c r="F5" s="17">
        <v>160</v>
      </c>
      <c r="G5" s="17">
        <v>37</v>
      </c>
      <c r="H5" s="17">
        <v>0</v>
      </c>
      <c r="I5" s="17">
        <v>58</v>
      </c>
      <c r="J5" s="17">
        <v>33</v>
      </c>
      <c r="K5" s="17">
        <v>3</v>
      </c>
      <c r="L5" s="17">
        <v>7</v>
      </c>
      <c r="M5" s="17">
        <v>3</v>
      </c>
      <c r="N5" s="17">
        <v>366</v>
      </c>
      <c r="O5" s="17">
        <v>274</v>
      </c>
      <c r="P5" s="17">
        <v>713</v>
      </c>
      <c r="Q5" s="17">
        <v>43</v>
      </c>
      <c r="R5" s="17">
        <v>30</v>
      </c>
      <c r="S5" s="17">
        <v>54</v>
      </c>
      <c r="T5" s="17">
        <v>35</v>
      </c>
      <c r="U5" s="17">
        <v>151</v>
      </c>
      <c r="V5" s="17">
        <v>129</v>
      </c>
      <c r="W5" s="17">
        <v>62</v>
      </c>
      <c r="X5" s="17">
        <v>33</v>
      </c>
      <c r="Y5" s="17">
        <v>150</v>
      </c>
      <c r="Z5" s="17">
        <v>61</v>
      </c>
      <c r="AA5" s="17">
        <v>792</v>
      </c>
      <c r="AB5" s="17">
        <v>48</v>
      </c>
      <c r="AC5" s="17">
        <v>1125</v>
      </c>
      <c r="AD5" s="19"/>
    </row>
    <row r="6" spans="2:30">
      <c r="B6" s="16">
        <v>2014</v>
      </c>
      <c r="C6" s="17">
        <v>3839</v>
      </c>
      <c r="D6" s="17">
        <v>13185</v>
      </c>
      <c r="E6" s="17">
        <v>476</v>
      </c>
      <c r="F6" s="17">
        <v>213</v>
      </c>
      <c r="G6" s="17">
        <v>47</v>
      </c>
      <c r="H6" s="17">
        <v>86</v>
      </c>
      <c r="I6" s="17">
        <v>86</v>
      </c>
      <c r="J6" s="17">
        <v>71</v>
      </c>
      <c r="K6" s="17">
        <v>3</v>
      </c>
      <c r="L6" s="17">
        <v>7</v>
      </c>
      <c r="M6" s="17">
        <v>8</v>
      </c>
      <c r="N6" s="17">
        <v>372</v>
      </c>
      <c r="O6" s="17">
        <v>358</v>
      </c>
      <c r="P6" s="17">
        <v>1015</v>
      </c>
      <c r="Q6" s="17">
        <v>111</v>
      </c>
      <c r="R6" s="17">
        <v>44</v>
      </c>
      <c r="S6" s="17">
        <v>116</v>
      </c>
      <c r="T6" s="17">
        <v>61</v>
      </c>
      <c r="U6" s="17">
        <v>192</v>
      </c>
      <c r="V6" s="17">
        <v>217</v>
      </c>
      <c r="W6" s="17">
        <v>260</v>
      </c>
      <c r="X6" s="17">
        <v>54</v>
      </c>
      <c r="Y6" s="17">
        <v>433</v>
      </c>
      <c r="Z6" s="17">
        <v>148</v>
      </c>
      <c r="AA6" s="17">
        <v>1068</v>
      </c>
      <c r="AB6" s="17">
        <v>203</v>
      </c>
      <c r="AC6" s="17">
        <v>1610</v>
      </c>
      <c r="AD6" s="19"/>
    </row>
    <row r="7" spans="2:30">
      <c r="B7" s="16">
        <v>2015</v>
      </c>
      <c r="C7" s="17">
        <v>4753</v>
      </c>
      <c r="D7" s="17">
        <v>18608</v>
      </c>
      <c r="E7" s="17">
        <v>994</v>
      </c>
      <c r="F7" s="17">
        <v>268</v>
      </c>
      <c r="G7" s="17">
        <v>53</v>
      </c>
      <c r="H7" s="17">
        <v>4</v>
      </c>
      <c r="I7" s="17">
        <v>117</v>
      </c>
      <c r="J7" s="17">
        <v>97</v>
      </c>
      <c r="K7" s="17">
        <v>4</v>
      </c>
      <c r="L7" s="17">
        <v>6</v>
      </c>
      <c r="M7" s="17">
        <v>5</v>
      </c>
      <c r="N7" s="17">
        <v>401</v>
      </c>
      <c r="O7" s="17">
        <v>491</v>
      </c>
      <c r="P7" s="17">
        <v>1278</v>
      </c>
      <c r="Q7" s="17">
        <v>169</v>
      </c>
      <c r="R7" s="17">
        <v>52</v>
      </c>
      <c r="S7" s="17">
        <v>202</v>
      </c>
      <c r="T7" s="17">
        <v>113</v>
      </c>
      <c r="U7" s="17">
        <v>279</v>
      </c>
      <c r="V7" s="17">
        <v>243</v>
      </c>
      <c r="W7" s="17">
        <v>318</v>
      </c>
      <c r="X7" s="17">
        <v>112</v>
      </c>
      <c r="Y7" s="17">
        <v>755</v>
      </c>
      <c r="Z7" s="17">
        <v>301</v>
      </c>
      <c r="AA7" s="17">
        <v>1338</v>
      </c>
      <c r="AB7" s="17">
        <v>493</v>
      </c>
      <c r="AC7" s="17">
        <v>1781</v>
      </c>
      <c r="AD7" s="19"/>
    </row>
    <row r="8" spans="2:30">
      <c r="B8" s="16">
        <v>2016</v>
      </c>
      <c r="C8" s="17">
        <v>6347</v>
      </c>
      <c r="D8" s="17">
        <v>25095</v>
      </c>
      <c r="E8" s="17">
        <v>1839</v>
      </c>
      <c r="F8" s="17">
        <v>331</v>
      </c>
      <c r="G8" s="17">
        <v>56</v>
      </c>
      <c r="H8" s="17">
        <v>13</v>
      </c>
      <c r="I8" s="17">
        <v>152</v>
      </c>
      <c r="J8" s="17">
        <v>141</v>
      </c>
      <c r="K8" s="17">
        <v>11</v>
      </c>
      <c r="L8" s="17">
        <v>4</v>
      </c>
      <c r="M8" s="17">
        <v>5</v>
      </c>
      <c r="N8" s="17">
        <v>555</v>
      </c>
      <c r="O8" s="17">
        <v>918</v>
      </c>
      <c r="P8" s="17">
        <v>1772</v>
      </c>
      <c r="Q8" s="17">
        <v>207</v>
      </c>
      <c r="R8" s="17">
        <v>59</v>
      </c>
      <c r="S8" s="17">
        <v>283</v>
      </c>
      <c r="T8" s="17">
        <v>173</v>
      </c>
      <c r="U8" s="17">
        <v>438</v>
      </c>
      <c r="V8" s="17">
        <v>296</v>
      </c>
      <c r="W8" s="17">
        <v>383</v>
      </c>
      <c r="X8" s="17">
        <v>209</v>
      </c>
      <c r="Y8" s="17">
        <v>1651</v>
      </c>
      <c r="Z8" s="17">
        <v>518</v>
      </c>
      <c r="AA8" s="17">
        <v>1634</v>
      </c>
      <c r="AB8" s="17">
        <v>756</v>
      </c>
      <c r="AC8" s="17">
        <v>1979</v>
      </c>
      <c r="AD8" s="19"/>
    </row>
    <row r="9" spans="2:30">
      <c r="B9" s="16">
        <v>2017</v>
      </c>
      <c r="C9" s="17">
        <v>8035</v>
      </c>
      <c r="D9" s="17">
        <v>31336</v>
      </c>
      <c r="E9" s="17">
        <v>3460</v>
      </c>
      <c r="F9" s="17">
        <v>383</v>
      </c>
      <c r="G9" s="17">
        <v>114</v>
      </c>
      <c r="H9" s="17">
        <v>20</v>
      </c>
      <c r="I9" s="17">
        <v>276</v>
      </c>
      <c r="J9" s="17">
        <v>220</v>
      </c>
      <c r="K9" s="17">
        <v>22</v>
      </c>
      <c r="L9" s="17">
        <v>25</v>
      </c>
      <c r="M9" s="17">
        <v>46</v>
      </c>
      <c r="N9" s="17">
        <v>694</v>
      </c>
      <c r="O9" s="17">
        <v>1262</v>
      </c>
      <c r="P9" s="17">
        <v>2265</v>
      </c>
      <c r="Q9" s="17">
        <v>327</v>
      </c>
      <c r="R9" s="17">
        <v>93</v>
      </c>
      <c r="S9" s="17">
        <v>449</v>
      </c>
      <c r="T9" s="17">
        <v>258</v>
      </c>
      <c r="U9" s="17">
        <v>595</v>
      </c>
      <c r="V9" s="17">
        <v>414</v>
      </c>
      <c r="W9" s="17">
        <v>460</v>
      </c>
      <c r="X9" s="17">
        <v>309</v>
      </c>
      <c r="Y9" s="17">
        <v>2445</v>
      </c>
      <c r="Z9" s="17">
        <v>857</v>
      </c>
      <c r="AA9" s="17">
        <v>1892</v>
      </c>
      <c r="AB9" s="17">
        <v>952</v>
      </c>
      <c r="AC9" s="17">
        <v>2128</v>
      </c>
      <c r="AD9" s="19"/>
    </row>
    <row r="10" spans="2:30">
      <c r="B10" s="16">
        <v>2018</v>
      </c>
      <c r="C10" s="17">
        <v>9700</v>
      </c>
      <c r="D10" s="17">
        <v>38887</v>
      </c>
      <c r="E10" s="17">
        <v>5659</v>
      </c>
      <c r="F10" s="17">
        <v>512</v>
      </c>
      <c r="G10" s="17">
        <v>176</v>
      </c>
      <c r="H10" s="17">
        <v>29</v>
      </c>
      <c r="I10" s="17">
        <v>448</v>
      </c>
      <c r="J10" s="17">
        <v>296</v>
      </c>
      <c r="K10" s="17">
        <v>48</v>
      </c>
      <c r="L10" s="17">
        <v>1029</v>
      </c>
      <c r="M10" s="17">
        <v>82</v>
      </c>
      <c r="N10" s="17">
        <v>821</v>
      </c>
      <c r="O10" s="17">
        <v>1840</v>
      </c>
      <c r="P10" s="17">
        <v>2976</v>
      </c>
      <c r="Q10" s="17">
        <v>626</v>
      </c>
      <c r="R10" s="17">
        <v>125</v>
      </c>
      <c r="S10" s="17">
        <v>628</v>
      </c>
      <c r="T10" s="17">
        <v>355</v>
      </c>
      <c r="U10" s="17">
        <v>750</v>
      </c>
      <c r="V10" s="17">
        <v>591</v>
      </c>
      <c r="W10" s="17">
        <v>632</v>
      </c>
      <c r="X10" s="17">
        <v>503</v>
      </c>
      <c r="Y10" s="17">
        <v>3327</v>
      </c>
      <c r="Z10" s="17">
        <v>1160</v>
      </c>
      <c r="AA10" s="17">
        <v>2492</v>
      </c>
      <c r="AB10" s="17">
        <v>1131</v>
      </c>
      <c r="AC10" s="17">
        <v>2440</v>
      </c>
      <c r="AD10" s="19"/>
    </row>
    <row r="11" spans="2:30">
      <c r="B11" s="16">
        <v>2019</v>
      </c>
      <c r="C11" s="17">
        <v>11578</v>
      </c>
      <c r="D11" s="17">
        <v>44372</v>
      </c>
      <c r="E11" s="17">
        <v>7667</v>
      </c>
      <c r="F11" s="17">
        <v>626</v>
      </c>
      <c r="G11" s="17">
        <v>213</v>
      </c>
      <c r="H11" s="17">
        <v>36</v>
      </c>
      <c r="I11" s="17">
        <v>899</v>
      </c>
      <c r="J11" s="17">
        <v>416</v>
      </c>
      <c r="K11" s="17">
        <v>109</v>
      </c>
      <c r="L11" s="17">
        <v>1695</v>
      </c>
      <c r="M11" s="17">
        <v>123</v>
      </c>
      <c r="N11" s="17">
        <v>913</v>
      </c>
      <c r="O11" s="17">
        <v>2680</v>
      </c>
      <c r="P11" s="17">
        <v>3941</v>
      </c>
      <c r="Q11" s="17">
        <v>911</v>
      </c>
      <c r="R11" s="17">
        <v>178</v>
      </c>
      <c r="S11" s="17">
        <v>859</v>
      </c>
      <c r="T11" s="17">
        <v>501</v>
      </c>
      <c r="U11" s="17">
        <v>855</v>
      </c>
      <c r="V11" s="17">
        <v>744</v>
      </c>
      <c r="W11" s="17">
        <v>722</v>
      </c>
      <c r="X11" s="17">
        <v>603</v>
      </c>
      <c r="Y11" s="17">
        <v>4602</v>
      </c>
      <c r="Z11" s="17">
        <v>1367</v>
      </c>
      <c r="AA11" s="17">
        <v>3227</v>
      </c>
      <c r="AB11" s="17">
        <v>1561</v>
      </c>
      <c r="AC11" s="17">
        <v>3029</v>
      </c>
      <c r="AD11" s="19"/>
    </row>
    <row r="12" spans="2:30">
      <c r="B12" s="16">
        <v>2020</v>
      </c>
      <c r="C12" s="17">
        <v>11858</v>
      </c>
      <c r="D12" s="17">
        <v>48134</v>
      </c>
      <c r="E12" s="17">
        <v>8728</v>
      </c>
      <c r="F12" s="17">
        <v>681</v>
      </c>
      <c r="G12" s="17">
        <v>215</v>
      </c>
      <c r="H12" s="17">
        <v>47</v>
      </c>
      <c r="I12" s="17">
        <v>959</v>
      </c>
      <c r="J12" s="17">
        <v>458</v>
      </c>
      <c r="K12" s="17">
        <v>134</v>
      </c>
      <c r="L12" s="17">
        <v>2484</v>
      </c>
      <c r="M12" s="17">
        <v>133</v>
      </c>
      <c r="N12" s="17">
        <v>958</v>
      </c>
      <c r="O12" s="17">
        <v>3328</v>
      </c>
      <c r="P12" s="17">
        <v>4478</v>
      </c>
      <c r="Q12" s="17">
        <v>1066</v>
      </c>
      <c r="R12" s="17">
        <v>203</v>
      </c>
      <c r="S12" s="17">
        <v>1003</v>
      </c>
      <c r="T12" s="17">
        <v>529</v>
      </c>
      <c r="U12" s="17">
        <v>898</v>
      </c>
      <c r="V12" s="17">
        <v>785</v>
      </c>
      <c r="W12" s="17">
        <v>814</v>
      </c>
      <c r="X12" s="17">
        <v>655</v>
      </c>
      <c r="Y12" s="17">
        <v>5280</v>
      </c>
      <c r="Z12" s="17">
        <v>1430</v>
      </c>
      <c r="AA12" s="17">
        <v>3683</v>
      </c>
      <c r="AB12" s="17">
        <v>1720</v>
      </c>
      <c r="AC12" s="17">
        <v>3208</v>
      </c>
      <c r="AD12" s="19"/>
    </row>
    <row r="13" spans="2:30">
      <c r="B13" s="16">
        <v>2021</v>
      </c>
      <c r="C13" s="17">
        <v>8609</v>
      </c>
      <c r="D13" s="17">
        <v>37200</v>
      </c>
      <c r="E13" s="17">
        <v>8126</v>
      </c>
      <c r="F13" s="17">
        <v>464</v>
      </c>
      <c r="G13" s="17">
        <v>119</v>
      </c>
      <c r="H13" s="17">
        <v>34</v>
      </c>
      <c r="I13" s="17">
        <v>727</v>
      </c>
      <c r="J13" s="17">
        <v>376</v>
      </c>
      <c r="K13" s="17">
        <v>90</v>
      </c>
      <c r="L13" s="17">
        <v>1795</v>
      </c>
      <c r="M13" s="17">
        <v>83</v>
      </c>
      <c r="N13" s="17">
        <v>396</v>
      </c>
      <c r="O13" s="17">
        <v>3902</v>
      </c>
      <c r="P13" s="17">
        <v>3707</v>
      </c>
      <c r="Q13" s="17">
        <v>656</v>
      </c>
      <c r="R13" s="17">
        <v>118</v>
      </c>
      <c r="S13" s="17">
        <v>977</v>
      </c>
      <c r="T13" s="17">
        <v>471</v>
      </c>
      <c r="U13" s="17">
        <v>671</v>
      </c>
      <c r="V13" s="17">
        <v>558</v>
      </c>
      <c r="W13" s="17">
        <v>631</v>
      </c>
      <c r="X13" s="17">
        <v>424</v>
      </c>
      <c r="Y13" s="17">
        <v>4942</v>
      </c>
      <c r="Z13" s="17">
        <v>930</v>
      </c>
      <c r="AA13" s="17">
        <v>2490</v>
      </c>
      <c r="AB13" s="17">
        <v>1233</v>
      </c>
      <c r="AC13" s="17">
        <v>1862</v>
      </c>
    </row>
    <row r="15" spans="2:30">
      <c r="B15" s="44" t="s">
        <v>40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</row>
    <row r="16" spans="2:30">
      <c r="B16" s="20" t="s">
        <v>0</v>
      </c>
      <c r="C16" s="21" t="s">
        <v>1</v>
      </c>
      <c r="D16" s="21" t="s">
        <v>2</v>
      </c>
      <c r="E16" s="21" t="s">
        <v>3</v>
      </c>
      <c r="F16" s="21" t="s">
        <v>4</v>
      </c>
      <c r="G16" s="21" t="s">
        <v>5</v>
      </c>
      <c r="H16" s="21" t="s">
        <v>6</v>
      </c>
      <c r="I16" s="21" t="s">
        <v>7</v>
      </c>
      <c r="J16" s="21" t="s">
        <v>8</v>
      </c>
      <c r="K16" s="21" t="s">
        <v>9</v>
      </c>
      <c r="L16" s="21" t="s">
        <v>10</v>
      </c>
      <c r="M16" s="21" t="s">
        <v>11</v>
      </c>
      <c r="N16" s="21" t="s">
        <v>12</v>
      </c>
      <c r="O16" s="21" t="s">
        <v>13</v>
      </c>
      <c r="P16" s="21" t="s">
        <v>14</v>
      </c>
      <c r="Q16" s="21" t="s">
        <v>15</v>
      </c>
      <c r="R16" s="21" t="s">
        <v>16</v>
      </c>
      <c r="S16" s="21" t="s">
        <v>17</v>
      </c>
      <c r="T16" s="21" t="s">
        <v>18</v>
      </c>
      <c r="U16" s="21" t="s">
        <v>19</v>
      </c>
      <c r="V16" s="21" t="s">
        <v>20</v>
      </c>
      <c r="W16" s="21" t="s">
        <v>21</v>
      </c>
      <c r="X16" s="21" t="s">
        <v>22</v>
      </c>
      <c r="Y16" s="21" t="s">
        <v>27</v>
      </c>
      <c r="Z16" s="21" t="s">
        <v>23</v>
      </c>
      <c r="AA16" s="21" t="s">
        <v>24</v>
      </c>
      <c r="AB16" s="21" t="s">
        <v>25</v>
      </c>
      <c r="AC16" s="21" t="s">
        <v>26</v>
      </c>
      <c r="AD16" s="21" t="s">
        <v>30</v>
      </c>
    </row>
    <row r="17" spans="2:30">
      <c r="B17" s="22" t="s">
        <v>29</v>
      </c>
      <c r="C17" s="23">
        <f>SUM(C4:C13)</f>
        <v>70077</v>
      </c>
      <c r="D17" s="23">
        <f t="shared" ref="D17:AC17" si="0">SUM(D4:D13)</f>
        <v>268542</v>
      </c>
      <c r="E17" s="23">
        <f t="shared" si="0"/>
        <v>37339</v>
      </c>
      <c r="F17" s="23">
        <f t="shared" si="0"/>
        <v>3751</v>
      </c>
      <c r="G17" s="23">
        <f t="shared" si="0"/>
        <v>1061</v>
      </c>
      <c r="H17" s="23">
        <f t="shared" si="0"/>
        <v>269</v>
      </c>
      <c r="I17" s="23">
        <f t="shared" si="0"/>
        <v>3752</v>
      </c>
      <c r="J17" s="23">
        <f t="shared" si="0"/>
        <v>2112</v>
      </c>
      <c r="K17" s="23">
        <f t="shared" si="0"/>
        <v>425</v>
      </c>
      <c r="L17" s="23">
        <f t="shared" si="0"/>
        <v>7057</v>
      </c>
      <c r="M17" s="23">
        <f t="shared" si="0"/>
        <v>488</v>
      </c>
      <c r="N17" s="23">
        <f t="shared" si="0"/>
        <v>5832</v>
      </c>
      <c r="O17" s="23">
        <f t="shared" si="0"/>
        <v>15158</v>
      </c>
      <c r="P17" s="23">
        <f t="shared" si="0"/>
        <v>22693</v>
      </c>
      <c r="Q17" s="23">
        <f t="shared" si="0"/>
        <v>4116</v>
      </c>
      <c r="R17" s="23">
        <f t="shared" si="0"/>
        <v>914</v>
      </c>
      <c r="S17" s="23">
        <f t="shared" si="0"/>
        <v>4607</v>
      </c>
      <c r="T17" s="23">
        <f t="shared" si="0"/>
        <v>2496</v>
      </c>
      <c r="U17" s="23">
        <f t="shared" si="0"/>
        <v>4957</v>
      </c>
      <c r="V17" s="23">
        <f t="shared" si="0"/>
        <v>4060</v>
      </c>
      <c r="W17" s="23">
        <f t="shared" si="0"/>
        <v>4286</v>
      </c>
      <c r="X17" s="23">
        <f t="shared" si="0"/>
        <v>2912</v>
      </c>
      <c r="Y17" s="23">
        <f t="shared" si="0"/>
        <v>23673</v>
      </c>
      <c r="Z17" s="23">
        <f t="shared" si="0"/>
        <v>6818</v>
      </c>
      <c r="AA17" s="23">
        <f t="shared" si="0"/>
        <v>18989</v>
      </c>
      <c r="AB17" s="23">
        <f t="shared" si="0"/>
        <v>8097</v>
      </c>
      <c r="AC17" s="23">
        <f t="shared" si="0"/>
        <v>19937</v>
      </c>
      <c r="AD17" s="23">
        <f>SUM(C17:AC17)</f>
        <v>544418</v>
      </c>
    </row>
  </sheetData>
  <mergeCells count="2">
    <mergeCell ref="B2:AC2"/>
    <mergeCell ref="B15:AD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5E565-28A8-D540-94C0-8E863684B1A9}">
  <dimension ref="A2:AD4"/>
  <sheetViews>
    <sheetView workbookViewId="0">
      <selection activeCell="D4" sqref="D4"/>
    </sheetView>
  </sheetViews>
  <sheetFormatPr baseColWidth="10" defaultRowHeight="16"/>
  <cols>
    <col min="1" max="2" width="10.83203125" style="26"/>
    <col min="3" max="3" width="14.6640625" style="26" bestFit="1" customWidth="1"/>
    <col min="4" max="27" width="10.83203125" style="26"/>
    <col min="28" max="28" width="12.5" style="26" bestFit="1" customWidth="1"/>
    <col min="29" max="29" width="12.33203125" style="26" bestFit="1" customWidth="1"/>
    <col min="30" max="16384" width="10.83203125" style="26"/>
  </cols>
  <sheetData>
    <row r="2" spans="1:30">
      <c r="A2" s="25"/>
      <c r="B2" s="45" t="s">
        <v>41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</row>
    <row r="3" spans="1:30">
      <c r="A3" s="25"/>
      <c r="B3" s="27" t="s">
        <v>0</v>
      </c>
      <c r="C3" s="28" t="s">
        <v>1</v>
      </c>
      <c r="D3" s="28" t="s">
        <v>2</v>
      </c>
      <c r="E3" s="28" t="s">
        <v>3</v>
      </c>
      <c r="F3" s="28" t="s">
        <v>4</v>
      </c>
      <c r="G3" s="28" t="s">
        <v>5</v>
      </c>
      <c r="H3" s="28" t="s">
        <v>6</v>
      </c>
      <c r="I3" s="28" t="s">
        <v>7</v>
      </c>
      <c r="J3" s="28" t="s">
        <v>8</v>
      </c>
      <c r="K3" s="28" t="s">
        <v>9</v>
      </c>
      <c r="L3" s="28" t="s">
        <v>10</v>
      </c>
      <c r="M3" s="28" t="s">
        <v>11</v>
      </c>
      <c r="N3" s="28" t="s">
        <v>12</v>
      </c>
      <c r="O3" s="28" t="s">
        <v>13</v>
      </c>
      <c r="P3" s="28" t="s">
        <v>14</v>
      </c>
      <c r="Q3" s="28" t="s">
        <v>15</v>
      </c>
      <c r="R3" s="28" t="s">
        <v>16</v>
      </c>
      <c r="S3" s="28" t="s">
        <v>17</v>
      </c>
      <c r="T3" s="28" t="s">
        <v>18</v>
      </c>
      <c r="U3" s="28" t="s">
        <v>19</v>
      </c>
      <c r="V3" s="28" t="s">
        <v>20</v>
      </c>
      <c r="W3" s="28" t="s">
        <v>21</v>
      </c>
      <c r="X3" s="28" t="s">
        <v>22</v>
      </c>
      <c r="Y3" s="28" t="s">
        <v>27</v>
      </c>
      <c r="Z3" s="28" t="s">
        <v>23</v>
      </c>
      <c r="AA3" s="28" t="s">
        <v>24</v>
      </c>
      <c r="AB3" s="28" t="s">
        <v>25</v>
      </c>
      <c r="AC3" s="28" t="s">
        <v>26</v>
      </c>
      <c r="AD3" s="28" t="s">
        <v>30</v>
      </c>
    </row>
    <row r="4" spans="1:30">
      <c r="A4" s="25"/>
      <c r="B4" s="29" t="s">
        <v>29</v>
      </c>
      <c r="C4" s="30">
        <v>70077</v>
      </c>
      <c r="D4" s="23">
        <v>268542</v>
      </c>
      <c r="E4" s="30">
        <v>37339</v>
      </c>
      <c r="F4" s="30">
        <v>3751</v>
      </c>
      <c r="G4" s="30">
        <v>1061</v>
      </c>
      <c r="H4" s="30">
        <v>269</v>
      </c>
      <c r="I4" s="30">
        <v>3752</v>
      </c>
      <c r="J4" s="30">
        <v>2112</v>
      </c>
      <c r="K4" s="30">
        <v>425</v>
      </c>
      <c r="L4" s="30">
        <v>7057</v>
      </c>
      <c r="M4" s="30">
        <v>488</v>
      </c>
      <c r="N4" s="30">
        <v>5832</v>
      </c>
      <c r="O4" s="30">
        <v>15158</v>
      </c>
      <c r="P4" s="30">
        <v>22693</v>
      </c>
      <c r="Q4" s="30">
        <v>4116</v>
      </c>
      <c r="R4" s="30">
        <v>914</v>
      </c>
      <c r="S4" s="30">
        <v>4607</v>
      </c>
      <c r="T4" s="30">
        <v>2496</v>
      </c>
      <c r="U4" s="30">
        <v>4957</v>
      </c>
      <c r="V4" s="30">
        <v>4060</v>
      </c>
      <c r="W4" s="30">
        <v>4286</v>
      </c>
      <c r="X4" s="30">
        <v>2912</v>
      </c>
      <c r="Y4" s="30">
        <v>23673</v>
      </c>
      <c r="Z4" s="30">
        <v>6818</v>
      </c>
      <c r="AA4" s="30">
        <v>18989</v>
      </c>
      <c r="AB4" s="30">
        <v>8097</v>
      </c>
      <c r="AC4" s="30">
        <v>19937</v>
      </c>
      <c r="AD4" s="30">
        <v>542323</v>
      </c>
    </row>
  </sheetData>
  <mergeCells count="1">
    <mergeCell ref="B2:A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B9B2D-77AA-0D41-B0CB-5CFB49352040}">
  <dimension ref="B2:D12"/>
  <sheetViews>
    <sheetView zoomScale="118" workbookViewId="0">
      <selection activeCell="D16" sqref="D16"/>
    </sheetView>
  </sheetViews>
  <sheetFormatPr baseColWidth="10" defaultRowHeight="16"/>
  <cols>
    <col min="1" max="1" width="10.83203125" style="26"/>
    <col min="2" max="2" width="11.5" style="26" bestFit="1" customWidth="1"/>
    <col min="3" max="3" width="35.5" style="26" bestFit="1" customWidth="1"/>
    <col min="4" max="4" width="74.83203125" style="35" customWidth="1"/>
    <col min="5" max="16384" width="10.83203125" style="26"/>
  </cols>
  <sheetData>
    <row r="2" spans="2:4">
      <c r="B2" s="31" t="s">
        <v>0</v>
      </c>
      <c r="C2" s="12" t="s">
        <v>31</v>
      </c>
      <c r="D2" s="32" t="s">
        <v>32</v>
      </c>
    </row>
    <row r="3" spans="2:4">
      <c r="B3" s="33">
        <v>41274</v>
      </c>
      <c r="C3" s="6">
        <v>607</v>
      </c>
      <c r="D3" s="34">
        <f>C3/5570</f>
        <v>0.10897666068222621</v>
      </c>
    </row>
    <row r="4" spans="2:4">
      <c r="B4" s="33">
        <v>41639</v>
      </c>
      <c r="C4" s="6">
        <v>916</v>
      </c>
      <c r="D4" s="34">
        <f t="shared" ref="D4:D12" si="0">C4/5570</f>
        <v>0.1644524236983842</v>
      </c>
    </row>
    <row r="5" spans="2:4">
      <c r="B5" s="33">
        <v>42004</v>
      </c>
      <c r="C5" s="6">
        <v>1122</v>
      </c>
      <c r="D5" s="34">
        <f t="shared" si="0"/>
        <v>0.20143626570915618</v>
      </c>
    </row>
    <row r="6" spans="2:4">
      <c r="B6" s="33">
        <v>42369</v>
      </c>
      <c r="C6" s="6">
        <v>1267</v>
      </c>
      <c r="D6" s="34">
        <f t="shared" si="0"/>
        <v>0.22746858168761222</v>
      </c>
    </row>
    <row r="7" spans="2:4">
      <c r="B7" s="33">
        <v>42735</v>
      </c>
      <c r="C7" s="6">
        <v>1426</v>
      </c>
      <c r="D7" s="34">
        <f t="shared" si="0"/>
        <v>0.25601436265709154</v>
      </c>
    </row>
    <row r="8" spans="2:4">
      <c r="B8" s="33">
        <v>43100</v>
      </c>
      <c r="C8" s="6">
        <v>2092</v>
      </c>
      <c r="D8" s="34">
        <f t="shared" si="0"/>
        <v>0.37558348294434468</v>
      </c>
    </row>
    <row r="9" spans="2:4">
      <c r="B9" s="33">
        <v>43465</v>
      </c>
      <c r="C9" s="6">
        <v>2754</v>
      </c>
      <c r="D9" s="34">
        <f t="shared" si="0"/>
        <v>0.49443447037701976</v>
      </c>
    </row>
    <row r="10" spans="2:4">
      <c r="B10" s="33">
        <v>43830</v>
      </c>
      <c r="C10" s="6">
        <v>3208</v>
      </c>
      <c r="D10" s="34">
        <f t="shared" si="0"/>
        <v>0.57594254937163381</v>
      </c>
    </row>
    <row r="11" spans="2:4">
      <c r="B11" s="33">
        <v>44196</v>
      </c>
      <c r="C11" s="6">
        <v>3435</v>
      </c>
      <c r="D11" s="34">
        <f t="shared" si="0"/>
        <v>0.61669658886894074</v>
      </c>
    </row>
    <row r="12" spans="2:4">
      <c r="B12" s="33">
        <v>44561</v>
      </c>
      <c r="C12" s="6">
        <v>2055</v>
      </c>
      <c r="D12" s="34">
        <f t="shared" si="0"/>
        <v>0.36894075403949733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09F7D-966C-F54D-81E5-C79722E3251C}">
  <dimension ref="B2:E22"/>
  <sheetViews>
    <sheetView tabSelected="1" zoomScale="142" workbookViewId="0">
      <selection activeCell="E12" sqref="E12"/>
    </sheetView>
  </sheetViews>
  <sheetFormatPr baseColWidth="10" defaultRowHeight="16"/>
  <cols>
    <col min="1" max="1" width="10.83203125" style="26"/>
    <col min="2" max="2" width="22.1640625" style="26" bestFit="1" customWidth="1"/>
    <col min="3" max="3" width="17" style="26" bestFit="1" customWidth="1"/>
    <col min="4" max="4" width="40.5" style="26" bestFit="1" customWidth="1"/>
    <col min="5" max="5" width="46.6640625" style="26" bestFit="1" customWidth="1"/>
    <col min="6" max="16384" width="10.83203125" style="26"/>
  </cols>
  <sheetData>
    <row r="2" spans="2:5">
      <c r="B2" s="31" t="s">
        <v>0</v>
      </c>
      <c r="C2" s="12" t="s">
        <v>28</v>
      </c>
      <c r="D2" s="12" t="s">
        <v>34</v>
      </c>
      <c r="E2" s="36" t="s">
        <v>33</v>
      </c>
    </row>
    <row r="3" spans="2:5">
      <c r="B3" s="33">
        <v>41274</v>
      </c>
      <c r="C3" s="6">
        <v>12775</v>
      </c>
      <c r="D3" s="6">
        <v>9039</v>
      </c>
      <c r="E3" s="37">
        <f>(D3/C3)</f>
        <v>0.70755381604696677</v>
      </c>
    </row>
    <row r="4" spans="2:5">
      <c r="B4" s="33">
        <v>41639</v>
      </c>
      <c r="C4" s="6">
        <v>22922</v>
      </c>
      <c r="D4" s="6">
        <v>15549</v>
      </c>
      <c r="E4" s="37">
        <f t="shared" ref="E4:E13" si="0">(D4/C4)</f>
        <v>0.67834394904458595</v>
      </c>
    </row>
    <row r="5" spans="2:5">
      <c r="B5" s="33">
        <v>42004</v>
      </c>
      <c r="C5" s="6">
        <v>37419</v>
      </c>
      <c r="D5" s="6">
        <v>24283</v>
      </c>
      <c r="E5" s="37">
        <f t="shared" si="0"/>
        <v>0.64894839520029934</v>
      </c>
    </row>
    <row r="6" spans="2:5">
      <c r="B6" s="33">
        <v>42369</v>
      </c>
      <c r="C6" s="6">
        <v>54440</v>
      </c>
      <c r="D6" s="6">
        <v>33235</v>
      </c>
      <c r="E6" s="37">
        <f t="shared" si="0"/>
        <v>0.61048861131520937</v>
      </c>
    </row>
    <row r="7" spans="2:5">
      <c r="B7" s="33">
        <v>42735</v>
      </c>
      <c r="C7" s="6">
        <v>73874</v>
      </c>
      <c r="D7" s="6">
        <v>45825</v>
      </c>
      <c r="E7" s="37">
        <f t="shared" si="0"/>
        <v>0.62031296531932756</v>
      </c>
    </row>
    <row r="8" spans="2:5">
      <c r="B8" s="33">
        <v>43100</v>
      </c>
      <c r="C8" s="6">
        <v>101302</v>
      </c>
      <c r="D8" s="6">
        <v>59337</v>
      </c>
      <c r="E8" s="37">
        <f t="shared" si="0"/>
        <v>0.58574361809243647</v>
      </c>
    </row>
    <row r="9" spans="2:5">
      <c r="B9" s="33">
        <v>43465</v>
      </c>
      <c r="C9" s="6">
        <v>138332</v>
      </c>
      <c r="D9" s="6">
        <v>77263</v>
      </c>
      <c r="E9" s="37">
        <f t="shared" si="0"/>
        <v>0.55853309429488474</v>
      </c>
    </row>
    <row r="10" spans="2:5">
      <c r="B10" s="33">
        <v>43830</v>
      </c>
      <c r="C10" s="6">
        <v>174766</v>
      </c>
      <c r="D10" s="6">
        <v>94427</v>
      </c>
      <c r="E10" s="37">
        <f t="shared" si="0"/>
        <v>0.54030532254557517</v>
      </c>
    </row>
    <row r="11" spans="2:5">
      <c r="B11" s="33">
        <v>44196</v>
      </c>
      <c r="C11" s="6">
        <v>194824</v>
      </c>
      <c r="D11" s="6">
        <v>103869</v>
      </c>
      <c r="E11" s="37">
        <f t="shared" si="0"/>
        <v>0.53314273395474887</v>
      </c>
    </row>
    <row r="12" spans="2:5">
      <c r="B12" s="33">
        <v>44561</v>
      </c>
      <c r="C12" s="6">
        <v>139199</v>
      </c>
      <c r="D12" s="6">
        <v>79496</v>
      </c>
      <c r="E12" s="37">
        <f>D12/C12</f>
        <v>0.57109605672454544</v>
      </c>
    </row>
    <row r="13" spans="2:5">
      <c r="B13" s="38" t="s">
        <v>29</v>
      </c>
      <c r="C13" s="39">
        <f>SUM(C3:C11)</f>
        <v>810654</v>
      </c>
      <c r="D13" s="39">
        <v>462827</v>
      </c>
      <c r="E13" s="40">
        <f t="shared" si="0"/>
        <v>0.5709303846030489</v>
      </c>
    </row>
    <row r="16" spans="2:5">
      <c r="B16" s="31" t="s">
        <v>35</v>
      </c>
      <c r="C16" s="12" t="s">
        <v>30</v>
      </c>
    </row>
    <row r="17" spans="2:3">
      <c r="B17" s="33" t="s">
        <v>38</v>
      </c>
      <c r="C17" s="6">
        <v>10</v>
      </c>
    </row>
    <row r="18" spans="2:3">
      <c r="B18" s="33" t="s">
        <v>37</v>
      </c>
      <c r="C18" s="6">
        <v>637</v>
      </c>
    </row>
    <row r="19" spans="2:3">
      <c r="B19" s="33" t="s">
        <v>39</v>
      </c>
      <c r="C19" s="6">
        <v>338</v>
      </c>
    </row>
    <row r="20" spans="2:3">
      <c r="B20" s="33" t="s">
        <v>36</v>
      </c>
      <c r="C20" s="6">
        <v>10</v>
      </c>
    </row>
    <row r="21" spans="2:3">
      <c r="B21" s="33"/>
      <c r="C21" s="6"/>
    </row>
    <row r="22" spans="2:3">
      <c r="B22" s="38"/>
      <c r="C22" s="39"/>
    </row>
  </sheetData>
  <pageMargins left="0.7" right="0.7" top="0.75" bottom="0.75" header="0.3" footer="0.3"/>
  <ignoredErrors>
    <ignoredError sqref="C13" formulaRange="1"/>
    <ignoredError sqref="E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Capitais R</vt:lpstr>
      <vt:lpstr>Capitais Crescente</vt:lpstr>
      <vt:lpstr>Capitais</vt:lpstr>
      <vt:lpstr>Acumulado Municípios</vt:lpstr>
      <vt:lpstr>Cobertura dos Municípios</vt:lpstr>
      <vt:lpstr>Metadados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WELLINGTON MIGLIARI</dc:creator>
  <cp:lastModifiedBy>Microsoft Office User</cp:lastModifiedBy>
  <dcterms:created xsi:type="dcterms:W3CDTF">2022-02-07T08:26:51Z</dcterms:created>
  <dcterms:modified xsi:type="dcterms:W3CDTF">2022-05-26T10:46:54Z</dcterms:modified>
</cp:coreProperties>
</file>